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600" yWindow="-15" windowWidth="12645" windowHeight="12345"/>
  </bookViews>
  <sheets>
    <sheet name="Feuille Tir" sheetId="1" r:id="rId1"/>
  </sheets>
  <definedNames>
    <definedName name="Excel_BuiltIn__FilterDatabase" localSheetId="0">'Feuille Tir'!$C$13:$AD$14</definedName>
    <definedName name="_xlnm.Print_Titles" localSheetId="0">'Feuille Tir'!$13:$14</definedName>
  </definedNames>
  <calcPr calcId="125725"/>
</workbook>
</file>

<file path=xl/calcChain.xml><?xml version="1.0" encoding="utf-8"?>
<calcChain xmlns="http://schemas.openxmlformats.org/spreadsheetml/2006/main">
  <c r="A41" i="1"/>
  <c r="X15"/>
  <c r="Y15"/>
  <c r="Z15"/>
  <c r="AA15"/>
  <c r="AB15"/>
  <c r="AC15"/>
  <c r="AD15"/>
  <c r="X17"/>
  <c r="Y17"/>
  <c r="Z17"/>
  <c r="AA17"/>
  <c r="AB17"/>
  <c r="AC17"/>
  <c r="AD17"/>
  <c r="X23"/>
  <c r="Y23"/>
  <c r="Z23"/>
  <c r="AA23"/>
  <c r="AB23"/>
  <c r="AC23"/>
  <c r="AE23" s="1"/>
  <c r="AD23"/>
  <c r="Y27"/>
  <c r="Z27"/>
  <c r="AA27"/>
  <c r="AB27"/>
  <c r="AC27"/>
  <c r="AD27"/>
  <c r="Y20"/>
  <c r="Z20"/>
  <c r="AA20"/>
  <c r="AB20"/>
  <c r="AC20"/>
  <c r="AE20" s="1"/>
  <c r="AD20"/>
  <c r="Y37"/>
  <c r="Z37"/>
  <c r="AA37"/>
  <c r="AE37" s="1"/>
  <c r="AB37"/>
  <c r="AC37"/>
  <c r="AD37"/>
  <c r="Y36"/>
  <c r="Z36"/>
  <c r="AA36"/>
  <c r="AB36"/>
  <c r="AC36"/>
  <c r="AD36"/>
  <c r="X28"/>
  <c r="X36"/>
  <c r="X37"/>
  <c r="X20"/>
  <c r="X27"/>
  <c r="Y28"/>
  <c r="Z28"/>
  <c r="AA28"/>
  <c r="AB28"/>
  <c r="AC28"/>
  <c r="AE28" s="1"/>
  <c r="AD28"/>
  <c r="X34"/>
  <c r="Y34"/>
  <c r="Z34"/>
  <c r="AA34"/>
  <c r="AB34"/>
  <c r="AC34"/>
  <c r="AD34"/>
  <c r="X33"/>
  <c r="Y33"/>
  <c r="Z33"/>
  <c r="AA33"/>
  <c r="AB33"/>
  <c r="AC33"/>
  <c r="AD33"/>
  <c r="X31"/>
  <c r="Y31"/>
  <c r="Z31"/>
  <c r="AA31"/>
  <c r="AB31"/>
  <c r="AC31"/>
  <c r="AD31"/>
  <c r="X19"/>
  <c r="Y19"/>
  <c r="Z19"/>
  <c r="AA19"/>
  <c r="AB19"/>
  <c r="AC19"/>
  <c r="AD19"/>
  <c r="X40"/>
  <c r="Y40"/>
  <c r="Z40"/>
  <c r="AA40"/>
  <c r="AB40"/>
  <c r="AC40"/>
  <c r="AD40"/>
  <c r="X39"/>
  <c r="Y39"/>
  <c r="Z39"/>
  <c r="AA39"/>
  <c r="AB39"/>
  <c r="AC39"/>
  <c r="AD39"/>
  <c r="X29"/>
  <c r="Y29"/>
  <c r="Z29"/>
  <c r="AA29"/>
  <c r="AB29"/>
  <c r="AC29"/>
  <c r="AD29"/>
  <c r="X30"/>
  <c r="Y30"/>
  <c r="Z30"/>
  <c r="AA30"/>
  <c r="AB30"/>
  <c r="AC30"/>
  <c r="AD30"/>
  <c r="X38"/>
  <c r="Y38"/>
  <c r="Z38"/>
  <c r="AA38"/>
  <c r="AB38"/>
  <c r="AC38"/>
  <c r="AD38"/>
  <c r="Y22"/>
  <c r="Z22"/>
  <c r="AA22"/>
  <c r="AB22"/>
  <c r="AC22"/>
  <c r="AD22"/>
  <c r="X22"/>
  <c r="AD56"/>
  <c r="AC56"/>
  <c r="AB56"/>
  <c r="AA56"/>
  <c r="Z56"/>
  <c r="Y56"/>
  <c r="AD35"/>
  <c r="AC35"/>
  <c r="AB35"/>
  <c r="AA35"/>
  <c r="Z35"/>
  <c r="Y35"/>
  <c r="X35"/>
  <c r="AD24"/>
  <c r="AC24"/>
  <c r="AB24"/>
  <c r="AA24"/>
  <c r="Z24"/>
  <c r="Y24"/>
  <c r="X24"/>
  <c r="AD21"/>
  <c r="AC21"/>
  <c r="AB21"/>
  <c r="AA21"/>
  <c r="Z21"/>
  <c r="Y21"/>
  <c r="X21"/>
  <c r="AD32"/>
  <c r="AC32"/>
  <c r="AB32"/>
  <c r="AA32"/>
  <c r="Z32"/>
  <c r="Y32"/>
  <c r="X32"/>
  <c r="AD18"/>
  <c r="AC18"/>
  <c r="AB18"/>
  <c r="AA18"/>
  <c r="Z18"/>
  <c r="Y18"/>
  <c r="X18"/>
  <c r="AD16"/>
  <c r="AC16"/>
  <c r="AB16"/>
  <c r="AA16"/>
  <c r="Z16"/>
  <c r="Y16"/>
  <c r="X16"/>
  <c r="AD25"/>
  <c r="AC25"/>
  <c r="AB25"/>
  <c r="AA25"/>
  <c r="Z25"/>
  <c r="Y25"/>
  <c r="X25"/>
  <c r="AD26"/>
  <c r="AC26"/>
  <c r="AB26"/>
  <c r="AA26"/>
  <c r="Z26"/>
  <c r="Y26"/>
  <c r="X26"/>
  <c r="X3"/>
  <c r="AE17" l="1"/>
  <c r="AE36"/>
  <c r="AE27"/>
  <c r="AE15"/>
  <c r="AE31"/>
  <c r="AE22"/>
  <c r="AE19"/>
  <c r="AE38"/>
  <c r="AE29"/>
  <c r="AE40"/>
  <c r="AE34"/>
  <c r="AE33"/>
  <c r="AE30"/>
  <c r="AE35"/>
  <c r="AE39"/>
  <c r="AE18"/>
  <c r="AE16"/>
  <c r="AE25"/>
  <c r="AE21"/>
  <c r="AE24"/>
  <c r="AE26"/>
  <c r="AE32"/>
  <c r="AE56"/>
</calcChain>
</file>

<file path=xl/sharedStrings.xml><?xml version="1.0" encoding="utf-8"?>
<sst xmlns="http://schemas.openxmlformats.org/spreadsheetml/2006/main" count="83" uniqueCount="64">
  <si>
    <t>Nbre de Qualifiés</t>
  </si>
  <si>
    <t>Boule cible seule</t>
  </si>
  <si>
    <t>Boule cible derrière le but</t>
  </si>
  <si>
    <t>Boule cible entre 2 boules</t>
  </si>
  <si>
    <t>Boule cible à la sautée</t>
  </si>
  <si>
    <t>But</t>
  </si>
  <si>
    <t>Carreau: 5 p
Boule sortie: 3 p
Touché: 1 p
Manqué: 0 p</t>
  </si>
  <si>
    <t>But sorti: 5 p
Touché: 3 p
Manqué: 0 p</t>
  </si>
  <si>
    <t>Atelier 1</t>
  </si>
  <si>
    <t>Atelier 2</t>
  </si>
  <si>
    <t>Atelier 3</t>
  </si>
  <si>
    <t>Atelier 4</t>
  </si>
  <si>
    <t>Atelier 5</t>
  </si>
  <si>
    <t>TOTAL</t>
  </si>
  <si>
    <t>nbre&gt;5</t>
  </si>
  <si>
    <t>Nbre de 5</t>
  </si>
  <si>
    <t>Nbre de 4</t>
  </si>
  <si>
    <t>Nbre de 3</t>
  </si>
  <si>
    <t>Nbre de 2</t>
  </si>
  <si>
    <t>Nbre de 1</t>
  </si>
  <si>
    <t>Ok</t>
  </si>
  <si>
    <t>6m</t>
  </si>
  <si>
    <t>7m</t>
  </si>
  <si>
    <t>8m</t>
  </si>
  <si>
    <t>9m</t>
  </si>
  <si>
    <t>Le tir sera considéré comme valable si l'impact est dans le cercle de tir de 1 m</t>
  </si>
  <si>
    <t>La boule cible doit être touchée en premier</t>
  </si>
  <si>
    <t>distance entre boule et but 10cm</t>
  </si>
  <si>
    <t>distance entre boules 3cm</t>
  </si>
  <si>
    <t>distance entre boules 10cm</t>
  </si>
  <si>
    <t>distance but et bord cible 20cm</t>
  </si>
  <si>
    <t>distance 6m, 7m, 8m, 9m entre bord cercle cible et bord cercle de tir</t>
  </si>
  <si>
    <t>le cercle : cible fait 1m de diamètre, de tir 50cm</t>
  </si>
  <si>
    <t>Date</t>
  </si>
  <si>
    <r>
      <rPr>
        <b/>
        <sz val="12"/>
        <rFont val="Arial"/>
        <family val="2"/>
      </rPr>
      <t xml:space="preserve"> </t>
    </r>
    <r>
      <rPr>
        <b/>
        <sz val="12"/>
        <color indexed="10"/>
        <rFont val="Arial"/>
        <family val="2"/>
      </rPr>
      <t>TIR de PRECISION</t>
    </r>
  </si>
  <si>
    <t>Artilleur</t>
  </si>
  <si>
    <t>Alain V / 1</t>
  </si>
  <si>
    <t>Kader / 1</t>
  </si>
  <si>
    <t>Nanard / 1</t>
  </si>
  <si>
    <t>Manu / 1</t>
  </si>
  <si>
    <t>Daniel Ch / 1</t>
  </si>
  <si>
    <t>Gisèle / 1</t>
  </si>
  <si>
    <t>Jean / 1</t>
  </si>
  <si>
    <r>
      <rPr>
        <b/>
        <sz val="10"/>
        <rFont val="Arial"/>
        <family val="2"/>
      </rPr>
      <t>on marque 1 pt</t>
    </r>
    <r>
      <rPr>
        <sz val="10"/>
        <rFont val="Arial"/>
        <family val="2"/>
      </rPr>
      <t xml:space="preserve"> dans les cas suivants : </t>
    </r>
    <r>
      <rPr>
        <b/>
        <sz val="10"/>
        <rFont val="Arial"/>
        <family val="2"/>
      </rPr>
      <t>Ateliers 2 et 4</t>
    </r>
    <r>
      <rPr>
        <sz val="10"/>
        <rFont val="Arial"/>
        <family val="2"/>
      </rPr>
      <t xml:space="preserve"> : si l'on frappe la boule cible en premier et qu'au retour elle touche l' "obstacle" , </t>
    </r>
    <r>
      <rPr>
        <b/>
        <sz val="10"/>
        <rFont val="Arial"/>
        <family val="2"/>
      </rPr>
      <t>Atelier 3</t>
    </r>
    <r>
      <rPr>
        <sz val="10"/>
        <rFont val="Arial"/>
        <family val="2"/>
      </rPr>
      <t xml:space="preserve"> (les 3 boules) : si l'on frappe la boule cible (du milieu ) en premier et qu'après elle touche l'une ou les 2 boules "obstacle" à côté .</t>
    </r>
  </si>
  <si>
    <t>Antoine / 1</t>
  </si>
  <si>
    <t>Tony / 1</t>
  </si>
  <si>
    <t>Angélo / 1</t>
  </si>
  <si>
    <t>Kader / 2</t>
  </si>
  <si>
    <t>Ludo / 1</t>
  </si>
  <si>
    <t>Nanard / 2</t>
  </si>
  <si>
    <t>Gisèle / 2</t>
  </si>
  <si>
    <t>Jean / 2</t>
  </si>
  <si>
    <t>Enzo / 1</t>
  </si>
  <si>
    <t>Alain P / 1</t>
  </si>
  <si>
    <t>J-Luc P / 1</t>
  </si>
  <si>
    <t>Angélo / 2</t>
  </si>
  <si>
    <t>Joel / 1</t>
  </si>
  <si>
    <t>Pat S / 1</t>
  </si>
  <si>
    <t>Alain V / 2</t>
  </si>
  <si>
    <t>Mauri7 / 1</t>
  </si>
  <si>
    <t>Flo / 1</t>
  </si>
  <si>
    <t>Flo / 2</t>
  </si>
  <si>
    <t>Enzo / 2</t>
  </si>
  <si>
    <t>nb</t>
  </si>
</sst>
</file>

<file path=xl/styles.xml><?xml version="1.0" encoding="utf-8"?>
<styleSheet xmlns="http://schemas.openxmlformats.org/spreadsheetml/2006/main">
  <numFmts count="1">
    <numFmt numFmtId="164" formatCode="_-* #,##0.00&quot; €&quot;_-;\-* #,##0.00&quot; €&quot;_-;_-* \-??&quot; €&quot;_-;_-@_-"/>
  </numFmts>
  <fonts count="10">
    <font>
      <sz val="10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rgb="FFFFFF99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164" fontId="5" fillId="0" borderId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Fill="1" applyAlignment="1">
      <alignment vertical="top"/>
    </xf>
    <xf numFmtId="0" fontId="3" fillId="0" borderId="1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9" fontId="0" fillId="0" borderId="0" xfId="0" applyNumberFormat="1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9" fontId="0" fillId="0" borderId="0" xfId="0" applyNumberFormat="1" applyFont="1" applyFill="1" applyAlignment="1">
      <alignment horizontal="center" vertical="center"/>
    </xf>
    <xf numFmtId="0" fontId="0" fillId="0" borderId="12" xfId="0" applyFont="1" applyFill="1" applyBorder="1" applyAlignment="1" applyProtection="1">
      <alignment horizontal="center" vertical="center"/>
      <protection locked="0"/>
    </xf>
    <xf numFmtId="0" fontId="0" fillId="0" borderId="13" xfId="0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>
      <alignment horizontal="center" vertical="center"/>
    </xf>
    <xf numFmtId="16" fontId="8" fillId="0" borderId="19" xfId="0" applyNumberFormat="1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0" fillId="0" borderId="21" xfId="0" applyFill="1" applyBorder="1" applyAlignment="1" applyProtection="1">
      <alignment horizontal="center" vertical="center"/>
      <protection locked="0"/>
    </xf>
    <xf numFmtId="0" fontId="0" fillId="0" borderId="22" xfId="0" applyFill="1" applyBorder="1" applyAlignment="1" applyProtection="1">
      <alignment horizontal="center" vertical="center"/>
      <protection locked="0"/>
    </xf>
    <xf numFmtId="0" fontId="0" fillId="0" borderId="23" xfId="0" applyFont="1" applyFill="1" applyBorder="1" applyAlignment="1" applyProtection="1">
      <alignment horizontal="center" vertical="center"/>
      <protection locked="0"/>
    </xf>
    <xf numFmtId="0" fontId="0" fillId="0" borderId="27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Fill="1" applyBorder="1" applyAlignment="1" applyProtection="1">
      <alignment horizontal="center" vertical="center"/>
      <protection locked="0"/>
    </xf>
    <xf numFmtId="0" fontId="0" fillId="0" borderId="30" xfId="0" applyFont="1" applyFill="1" applyBorder="1" applyAlignment="1" applyProtection="1">
      <alignment horizontal="center" vertical="center"/>
      <protection locked="0"/>
    </xf>
    <xf numFmtId="0" fontId="0" fillId="0" borderId="31" xfId="0" applyFont="1" applyFill="1" applyBorder="1" applyAlignment="1" applyProtection="1">
      <alignment horizontal="center" vertical="center"/>
      <protection locked="0"/>
    </xf>
    <xf numFmtId="0" fontId="0" fillId="0" borderId="32" xfId="0" applyFont="1" applyFill="1" applyBorder="1" applyAlignment="1" applyProtection="1">
      <alignment horizontal="center" vertical="center"/>
      <protection locked="0"/>
    </xf>
    <xf numFmtId="0" fontId="0" fillId="0" borderId="33" xfId="0" applyFont="1" applyFill="1" applyBorder="1" applyAlignment="1" applyProtection="1">
      <alignment horizontal="center" vertical="center"/>
      <protection locked="0"/>
    </xf>
    <xf numFmtId="0" fontId="0" fillId="0" borderId="34" xfId="0" applyFont="1" applyFill="1" applyBorder="1" applyAlignment="1" applyProtection="1">
      <alignment horizontal="center" vertical="center"/>
      <protection locked="0"/>
    </xf>
    <xf numFmtId="0" fontId="0" fillId="0" borderId="35" xfId="0" applyFont="1" applyFill="1" applyBorder="1" applyAlignment="1" applyProtection="1">
      <alignment horizontal="center" vertical="center"/>
      <protection locked="0"/>
    </xf>
    <xf numFmtId="49" fontId="0" fillId="0" borderId="34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31" xfId="0" applyFont="1" applyFill="1" applyBorder="1" applyAlignment="1" applyProtection="1">
      <alignment horizontal="center" vertical="center"/>
      <protection locked="0"/>
    </xf>
    <xf numFmtId="0" fontId="9" fillId="0" borderId="22" xfId="0" applyFont="1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>
      <alignment horizontal="left" vertical="top" wrapText="1"/>
    </xf>
    <xf numFmtId="0" fontId="0" fillId="3" borderId="12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center"/>
    </xf>
    <xf numFmtId="0" fontId="0" fillId="0" borderId="24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0" fillId="0" borderId="16" xfId="0" applyNumberFormat="1" applyFont="1" applyBorder="1" applyAlignment="1">
      <alignment horizontal="center" vertical="center"/>
    </xf>
    <xf numFmtId="49" fontId="0" fillId="0" borderId="17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8" xfId="0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2" borderId="4" xfId="0" applyFill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2" borderId="5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/>
    </xf>
    <xf numFmtId="0" fontId="0" fillId="2" borderId="2" xfId="0" applyFont="1" applyFill="1" applyBorder="1" applyAlignment="1">
      <alignment horizontal="left" vertical="top"/>
    </xf>
    <xf numFmtId="0" fontId="0" fillId="2" borderId="38" xfId="0" applyFont="1" applyFill="1" applyBorder="1" applyAlignment="1">
      <alignment horizontal="left" vertical="top"/>
    </xf>
  </cellXfs>
  <cellStyles count="2">
    <cellStyle name="Euro" xfId="1"/>
    <cellStyle name="Normal" xfId="0" builtinId="0"/>
  </cellStyles>
  <dxfs count="6"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</dxfs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2</xdr:row>
      <xdr:rowOff>66675</xdr:rowOff>
    </xdr:from>
    <xdr:to>
      <xdr:col>6</xdr:col>
      <xdr:colOff>161925</xdr:colOff>
      <xdr:row>7</xdr:row>
      <xdr:rowOff>19050</xdr:rowOff>
    </xdr:to>
    <xdr:sp macro="" textlink="">
      <xdr:nvSpPr>
        <xdr:cNvPr id="1025" name="Oval 2"/>
        <xdr:cNvSpPr>
          <a:spLocks noChangeArrowheads="1"/>
        </xdr:cNvSpPr>
      </xdr:nvSpPr>
      <xdr:spPr bwMode="auto">
        <a:xfrm>
          <a:off x="3419475" y="1009650"/>
          <a:ext cx="809625" cy="762000"/>
        </a:xfrm>
        <a:prstGeom prst="ellipse">
          <a:avLst/>
        </a:prstGeom>
        <a:solidFill>
          <a:srgbClr val="C0C0C0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4</xdr:col>
      <xdr:colOff>171450</xdr:colOff>
      <xdr:row>4</xdr:row>
      <xdr:rowOff>57150</xdr:rowOff>
    </xdr:from>
    <xdr:to>
      <xdr:col>5</xdr:col>
      <xdr:colOff>76200</xdr:colOff>
      <xdr:row>5</xdr:row>
      <xdr:rowOff>47625</xdr:rowOff>
    </xdr:to>
    <xdr:sp macro="" textlink="">
      <xdr:nvSpPr>
        <xdr:cNvPr id="1026" name="Oval 3"/>
        <xdr:cNvSpPr>
          <a:spLocks noChangeArrowheads="1"/>
        </xdr:cNvSpPr>
      </xdr:nvSpPr>
      <xdr:spPr bwMode="auto">
        <a:xfrm>
          <a:off x="3743325" y="1323975"/>
          <a:ext cx="152400" cy="152400"/>
        </a:xfrm>
        <a:prstGeom prst="ellipse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7</xdr:col>
      <xdr:colOff>95250</xdr:colOff>
      <xdr:row>2</xdr:row>
      <xdr:rowOff>66675</xdr:rowOff>
    </xdr:from>
    <xdr:to>
      <xdr:col>10</xdr:col>
      <xdr:colOff>161925</xdr:colOff>
      <xdr:row>7</xdr:row>
      <xdr:rowOff>19050</xdr:rowOff>
    </xdr:to>
    <xdr:sp macro="" textlink="">
      <xdr:nvSpPr>
        <xdr:cNvPr id="1027" name="Oval 4"/>
        <xdr:cNvSpPr>
          <a:spLocks noChangeArrowheads="1"/>
        </xdr:cNvSpPr>
      </xdr:nvSpPr>
      <xdr:spPr bwMode="auto">
        <a:xfrm>
          <a:off x="4410075" y="1009650"/>
          <a:ext cx="809625" cy="762000"/>
        </a:xfrm>
        <a:prstGeom prst="ellipse">
          <a:avLst/>
        </a:prstGeom>
        <a:solidFill>
          <a:srgbClr val="C0C0C0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8</xdr:col>
      <xdr:colOff>171450</xdr:colOff>
      <xdr:row>4</xdr:row>
      <xdr:rowOff>57150</xdr:rowOff>
    </xdr:from>
    <xdr:to>
      <xdr:col>9</xdr:col>
      <xdr:colOff>76200</xdr:colOff>
      <xdr:row>5</xdr:row>
      <xdr:rowOff>47625</xdr:rowOff>
    </xdr:to>
    <xdr:sp macro="" textlink="">
      <xdr:nvSpPr>
        <xdr:cNvPr id="1028" name="Oval 5"/>
        <xdr:cNvSpPr>
          <a:spLocks noChangeArrowheads="1"/>
        </xdr:cNvSpPr>
      </xdr:nvSpPr>
      <xdr:spPr bwMode="auto">
        <a:xfrm>
          <a:off x="4733925" y="1323975"/>
          <a:ext cx="152400" cy="152400"/>
        </a:xfrm>
        <a:prstGeom prst="ellipse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11</xdr:col>
      <xdr:colOff>95250</xdr:colOff>
      <xdr:row>2</xdr:row>
      <xdr:rowOff>66675</xdr:rowOff>
    </xdr:from>
    <xdr:to>
      <xdr:col>14</xdr:col>
      <xdr:colOff>161925</xdr:colOff>
      <xdr:row>7</xdr:row>
      <xdr:rowOff>19050</xdr:rowOff>
    </xdr:to>
    <xdr:sp macro="" textlink="">
      <xdr:nvSpPr>
        <xdr:cNvPr id="1029" name="Oval 6"/>
        <xdr:cNvSpPr>
          <a:spLocks noChangeArrowheads="1"/>
        </xdr:cNvSpPr>
      </xdr:nvSpPr>
      <xdr:spPr bwMode="auto">
        <a:xfrm>
          <a:off x="5400675" y="1009650"/>
          <a:ext cx="809625" cy="762000"/>
        </a:xfrm>
        <a:prstGeom prst="ellipse">
          <a:avLst/>
        </a:prstGeom>
        <a:solidFill>
          <a:srgbClr val="C0C0C0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12</xdr:col>
      <xdr:colOff>171450</xdr:colOff>
      <xdr:row>4</xdr:row>
      <xdr:rowOff>57150</xdr:rowOff>
    </xdr:from>
    <xdr:to>
      <xdr:col>13</xdr:col>
      <xdr:colOff>76200</xdr:colOff>
      <xdr:row>5</xdr:row>
      <xdr:rowOff>47625</xdr:rowOff>
    </xdr:to>
    <xdr:sp macro="" textlink="">
      <xdr:nvSpPr>
        <xdr:cNvPr id="1030" name="Oval 7"/>
        <xdr:cNvSpPr>
          <a:spLocks noChangeArrowheads="1"/>
        </xdr:cNvSpPr>
      </xdr:nvSpPr>
      <xdr:spPr bwMode="auto">
        <a:xfrm>
          <a:off x="5724525" y="1323975"/>
          <a:ext cx="152400" cy="152400"/>
        </a:xfrm>
        <a:prstGeom prst="ellipse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15</xdr:col>
      <xdr:colOff>95250</xdr:colOff>
      <xdr:row>2</xdr:row>
      <xdr:rowOff>66675</xdr:rowOff>
    </xdr:from>
    <xdr:to>
      <xdr:col>18</xdr:col>
      <xdr:colOff>161925</xdr:colOff>
      <xdr:row>7</xdr:row>
      <xdr:rowOff>19050</xdr:rowOff>
    </xdr:to>
    <xdr:sp macro="" textlink="">
      <xdr:nvSpPr>
        <xdr:cNvPr id="1031" name="Oval 8"/>
        <xdr:cNvSpPr>
          <a:spLocks noChangeArrowheads="1"/>
        </xdr:cNvSpPr>
      </xdr:nvSpPr>
      <xdr:spPr bwMode="auto">
        <a:xfrm>
          <a:off x="6391275" y="1009650"/>
          <a:ext cx="809625" cy="762000"/>
        </a:xfrm>
        <a:prstGeom prst="ellipse">
          <a:avLst/>
        </a:prstGeom>
        <a:solidFill>
          <a:srgbClr val="C0C0C0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16</xdr:col>
      <xdr:colOff>171450</xdr:colOff>
      <xdr:row>4</xdr:row>
      <xdr:rowOff>57150</xdr:rowOff>
    </xdr:from>
    <xdr:to>
      <xdr:col>17</xdr:col>
      <xdr:colOff>76200</xdr:colOff>
      <xdr:row>5</xdr:row>
      <xdr:rowOff>47625</xdr:rowOff>
    </xdr:to>
    <xdr:sp macro="" textlink="">
      <xdr:nvSpPr>
        <xdr:cNvPr id="1032" name="Oval 9"/>
        <xdr:cNvSpPr>
          <a:spLocks noChangeArrowheads="1"/>
        </xdr:cNvSpPr>
      </xdr:nvSpPr>
      <xdr:spPr bwMode="auto">
        <a:xfrm>
          <a:off x="6715125" y="1323975"/>
          <a:ext cx="152400" cy="152400"/>
        </a:xfrm>
        <a:prstGeom prst="ellipse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19</xdr:col>
      <xdr:colOff>95250</xdr:colOff>
      <xdr:row>2</xdr:row>
      <xdr:rowOff>66675</xdr:rowOff>
    </xdr:from>
    <xdr:to>
      <xdr:col>22</xdr:col>
      <xdr:colOff>161925</xdr:colOff>
      <xdr:row>7</xdr:row>
      <xdr:rowOff>19050</xdr:rowOff>
    </xdr:to>
    <xdr:sp macro="" textlink="">
      <xdr:nvSpPr>
        <xdr:cNvPr id="1033" name="Oval 10"/>
        <xdr:cNvSpPr>
          <a:spLocks noChangeArrowheads="1"/>
        </xdr:cNvSpPr>
      </xdr:nvSpPr>
      <xdr:spPr bwMode="auto">
        <a:xfrm>
          <a:off x="7381875" y="1009650"/>
          <a:ext cx="809625" cy="762000"/>
        </a:xfrm>
        <a:prstGeom prst="ellipse">
          <a:avLst/>
        </a:prstGeom>
        <a:solidFill>
          <a:srgbClr val="C0C0C0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20</xdr:col>
      <xdr:colOff>209550</xdr:colOff>
      <xdr:row>5</xdr:row>
      <xdr:rowOff>133350</xdr:rowOff>
    </xdr:from>
    <xdr:to>
      <xdr:col>21</xdr:col>
      <xdr:colOff>66675</xdr:colOff>
      <xdr:row>6</xdr:row>
      <xdr:rowOff>76200</xdr:rowOff>
    </xdr:to>
    <xdr:sp macro="" textlink="">
      <xdr:nvSpPr>
        <xdr:cNvPr id="1034" name="Oval 11"/>
        <xdr:cNvSpPr>
          <a:spLocks noChangeArrowheads="1"/>
        </xdr:cNvSpPr>
      </xdr:nvSpPr>
      <xdr:spPr bwMode="auto">
        <a:xfrm>
          <a:off x="7743825" y="1562100"/>
          <a:ext cx="104775" cy="104775"/>
        </a:xfrm>
        <a:prstGeom prst="ellipse">
          <a:avLst/>
        </a:prstGeom>
        <a:solidFill>
          <a:srgbClr val="FF0000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13</xdr:col>
      <xdr:colOff>123825</xdr:colOff>
      <xdr:row>4</xdr:row>
      <xdr:rowOff>57150</xdr:rowOff>
    </xdr:from>
    <xdr:to>
      <xdr:col>14</xdr:col>
      <xdr:colOff>28575</xdr:colOff>
      <xdr:row>5</xdr:row>
      <xdr:rowOff>47625</xdr:rowOff>
    </xdr:to>
    <xdr:sp macro="" textlink="">
      <xdr:nvSpPr>
        <xdr:cNvPr id="1035" name="Oval 12"/>
        <xdr:cNvSpPr>
          <a:spLocks noChangeArrowheads="1"/>
        </xdr:cNvSpPr>
      </xdr:nvSpPr>
      <xdr:spPr bwMode="auto">
        <a:xfrm>
          <a:off x="5924550" y="1323975"/>
          <a:ext cx="152400" cy="152400"/>
        </a:xfrm>
        <a:prstGeom prst="ellipse">
          <a:avLst/>
        </a:prstGeom>
        <a:solidFill>
          <a:srgbClr val="000000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11</xdr:col>
      <xdr:colOff>228600</xdr:colOff>
      <xdr:row>4</xdr:row>
      <xdr:rowOff>57150</xdr:rowOff>
    </xdr:from>
    <xdr:to>
      <xdr:col>12</xdr:col>
      <xdr:colOff>133350</xdr:colOff>
      <xdr:row>5</xdr:row>
      <xdr:rowOff>47625</xdr:rowOff>
    </xdr:to>
    <xdr:sp macro="" textlink="">
      <xdr:nvSpPr>
        <xdr:cNvPr id="1036" name="Oval 13"/>
        <xdr:cNvSpPr>
          <a:spLocks noChangeArrowheads="1"/>
        </xdr:cNvSpPr>
      </xdr:nvSpPr>
      <xdr:spPr bwMode="auto">
        <a:xfrm>
          <a:off x="5534025" y="1323975"/>
          <a:ext cx="152400" cy="152400"/>
        </a:xfrm>
        <a:prstGeom prst="ellipse">
          <a:avLst/>
        </a:prstGeom>
        <a:solidFill>
          <a:srgbClr val="000000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16</xdr:col>
      <xdr:colOff>171450</xdr:colOff>
      <xdr:row>5</xdr:row>
      <xdr:rowOff>104775</xdr:rowOff>
    </xdr:from>
    <xdr:to>
      <xdr:col>17</xdr:col>
      <xdr:colOff>76200</xdr:colOff>
      <xdr:row>6</xdr:row>
      <xdr:rowOff>95250</xdr:rowOff>
    </xdr:to>
    <xdr:sp macro="" textlink="">
      <xdr:nvSpPr>
        <xdr:cNvPr id="1037" name="Oval 14"/>
        <xdr:cNvSpPr>
          <a:spLocks noChangeArrowheads="1"/>
        </xdr:cNvSpPr>
      </xdr:nvSpPr>
      <xdr:spPr bwMode="auto">
        <a:xfrm>
          <a:off x="6715125" y="1533525"/>
          <a:ext cx="152400" cy="152400"/>
        </a:xfrm>
        <a:prstGeom prst="ellipse">
          <a:avLst/>
        </a:prstGeom>
        <a:solidFill>
          <a:srgbClr val="000000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8</xdr:col>
      <xdr:colOff>200025</xdr:colOff>
      <xdr:row>5</xdr:row>
      <xdr:rowOff>104775</xdr:rowOff>
    </xdr:from>
    <xdr:to>
      <xdr:col>9</xdr:col>
      <xdr:colOff>57150</xdr:colOff>
      <xdr:row>6</xdr:row>
      <xdr:rowOff>47625</xdr:rowOff>
    </xdr:to>
    <xdr:sp macro="" textlink="">
      <xdr:nvSpPr>
        <xdr:cNvPr id="1038" name="Oval 15"/>
        <xdr:cNvSpPr>
          <a:spLocks noChangeArrowheads="1"/>
        </xdr:cNvSpPr>
      </xdr:nvSpPr>
      <xdr:spPr bwMode="auto">
        <a:xfrm>
          <a:off x="4762500" y="1533525"/>
          <a:ext cx="104775" cy="104775"/>
        </a:xfrm>
        <a:prstGeom prst="ellipse">
          <a:avLst/>
        </a:prstGeom>
        <a:solidFill>
          <a:srgbClr val="FF0000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20</xdr:col>
      <xdr:colOff>20132</xdr:colOff>
      <xdr:row>0</xdr:row>
      <xdr:rowOff>0</xdr:rowOff>
    </xdr:from>
    <xdr:to>
      <xdr:col>22</xdr:col>
      <xdr:colOff>246567</xdr:colOff>
      <xdr:row>0</xdr:row>
      <xdr:rowOff>752475</xdr:rowOff>
    </xdr:to>
    <xdr:pic>
      <xdr:nvPicPr>
        <xdr:cNvPr id="1039" name="Picture 4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8116382" y="0"/>
          <a:ext cx="855085" cy="752475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  <xdr:twoCellAnchor editAs="absolute">
    <xdr:from>
      <xdr:col>0</xdr:col>
      <xdr:colOff>10391</xdr:colOff>
      <xdr:row>0</xdr:row>
      <xdr:rowOff>0</xdr:rowOff>
    </xdr:from>
    <xdr:to>
      <xdr:col>1</xdr:col>
      <xdr:colOff>561109</xdr:colOff>
      <xdr:row>0</xdr:row>
      <xdr:rowOff>685800</xdr:rowOff>
    </xdr:to>
    <xdr:pic>
      <xdr:nvPicPr>
        <xdr:cNvPr id="1040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0391" y="0"/>
          <a:ext cx="779318" cy="685800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2" enableFormatConditionsCalculation="0">
    <tabColor indexed="43"/>
  </sheetPr>
  <dimension ref="A1:AH57"/>
  <sheetViews>
    <sheetView tabSelected="1" topLeftCell="A5" workbookViewId="0">
      <selection activeCell="AH13" sqref="AH13"/>
    </sheetView>
  </sheetViews>
  <sheetFormatPr baseColWidth="10" defaultRowHeight="12.75"/>
  <cols>
    <col min="1" max="1" width="3.42578125" customWidth="1"/>
    <col min="2" max="2" width="13.42578125" style="1" customWidth="1"/>
    <col min="3" max="3" width="21" style="2" customWidth="1"/>
    <col min="4" max="23" width="4.7109375" style="3" customWidth="1"/>
    <col min="24" max="24" width="7.140625" style="3" customWidth="1"/>
    <col min="25" max="31" width="0" style="3" hidden="1" customWidth="1"/>
    <col min="32" max="32" width="6.85546875" customWidth="1"/>
    <col min="33" max="33" width="7.28515625" customWidth="1"/>
  </cols>
  <sheetData>
    <row r="1" spans="1:32" ht="61.5" customHeight="1">
      <c r="C1" s="60" t="s">
        <v>34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</row>
    <row r="2" spans="1:32" ht="12.75" customHeight="1">
      <c r="B2" s="4"/>
      <c r="C2" s="5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3" t="s">
        <v>0</v>
      </c>
      <c r="Y2" s="63"/>
      <c r="Z2" s="63"/>
      <c r="AA2" s="63"/>
      <c r="AB2" s="63"/>
      <c r="AC2" s="63"/>
      <c r="AD2" s="63"/>
      <c r="AE2" s="63"/>
      <c r="AF2" s="63"/>
    </row>
    <row r="3" spans="1:32" ht="12.75" customHeight="1">
      <c r="B3" s="64" t="s">
        <v>31</v>
      </c>
      <c r="C3" s="65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3" t="e">
        <f>#REF!-#REF!</f>
        <v>#REF!</v>
      </c>
      <c r="Y3" s="63"/>
      <c r="Z3" s="63"/>
      <c r="AA3" s="63"/>
      <c r="AB3" s="63"/>
      <c r="AC3" s="63"/>
      <c r="AD3" s="63"/>
      <c r="AE3" s="63"/>
      <c r="AF3" s="63"/>
    </row>
    <row r="4" spans="1:32" ht="12.75" customHeight="1">
      <c r="B4" s="66"/>
      <c r="C4" s="67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</row>
    <row r="5" spans="1:32" ht="12.75" customHeight="1">
      <c r="B5" s="69" t="s">
        <v>32</v>
      </c>
      <c r="C5" s="70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</row>
    <row r="6" spans="1:32" ht="12.75" customHeight="1">
      <c r="B6" s="64" t="s">
        <v>25</v>
      </c>
      <c r="C6" s="68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</row>
    <row r="7" spans="1:32" ht="12.75" customHeight="1">
      <c r="B7" s="66"/>
      <c r="C7" s="67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</row>
    <row r="8" spans="1:32" ht="13.5" customHeight="1">
      <c r="B8" s="71" t="s">
        <v>26</v>
      </c>
      <c r="C8" s="71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</row>
    <row r="9" spans="1:32" ht="25.5" customHeight="1">
      <c r="B9" s="39" t="s">
        <v>43</v>
      </c>
      <c r="C9" s="40"/>
      <c r="D9" s="54" t="s">
        <v>1</v>
      </c>
      <c r="E9" s="54"/>
      <c r="F9" s="54"/>
      <c r="G9" s="54"/>
      <c r="H9" s="54" t="s">
        <v>2</v>
      </c>
      <c r="I9" s="54"/>
      <c r="J9" s="54"/>
      <c r="K9" s="54"/>
      <c r="L9" s="54" t="s">
        <v>3</v>
      </c>
      <c r="M9" s="54"/>
      <c r="N9" s="54"/>
      <c r="O9" s="54"/>
      <c r="P9" s="54" t="s">
        <v>4</v>
      </c>
      <c r="Q9" s="54"/>
      <c r="R9" s="54"/>
      <c r="S9" s="54"/>
      <c r="T9" s="54" t="s">
        <v>5</v>
      </c>
      <c r="U9" s="54"/>
      <c r="V9" s="54"/>
      <c r="W9" s="54"/>
    </row>
    <row r="10" spans="1:32" s="8" customFormat="1" ht="36.75" customHeight="1">
      <c r="B10" s="40"/>
      <c r="C10" s="40"/>
      <c r="D10" s="57"/>
      <c r="E10" s="57"/>
      <c r="F10" s="57"/>
      <c r="G10" s="58"/>
      <c r="H10" s="59" t="s">
        <v>27</v>
      </c>
      <c r="I10" s="57"/>
      <c r="J10" s="57"/>
      <c r="K10" s="58"/>
      <c r="L10" s="59" t="s">
        <v>28</v>
      </c>
      <c r="M10" s="57"/>
      <c r="N10" s="57"/>
      <c r="O10" s="58"/>
      <c r="P10" s="59" t="s">
        <v>29</v>
      </c>
      <c r="Q10" s="57"/>
      <c r="R10" s="57"/>
      <c r="S10" s="58"/>
      <c r="T10" s="59" t="s">
        <v>30</v>
      </c>
      <c r="U10" s="57"/>
      <c r="V10" s="57"/>
      <c r="W10" s="58"/>
      <c r="X10" s="9"/>
      <c r="Y10" s="9"/>
      <c r="Z10" s="9"/>
      <c r="AA10" s="9"/>
      <c r="AB10" s="9"/>
      <c r="AC10" s="9"/>
      <c r="AD10" s="9"/>
      <c r="AE10" s="9"/>
    </row>
    <row r="11" spans="1:32" ht="57" customHeight="1">
      <c r="B11" s="40"/>
      <c r="C11" s="40"/>
      <c r="D11" s="55" t="s">
        <v>6</v>
      </c>
      <c r="E11" s="56"/>
      <c r="F11" s="56"/>
      <c r="G11" s="56"/>
      <c r="H11" s="56" t="s">
        <v>6</v>
      </c>
      <c r="I11" s="56"/>
      <c r="J11" s="56"/>
      <c r="K11" s="56"/>
      <c r="L11" s="56" t="s">
        <v>6</v>
      </c>
      <c r="M11" s="56"/>
      <c r="N11" s="56"/>
      <c r="O11" s="56"/>
      <c r="P11" s="56" t="s">
        <v>6</v>
      </c>
      <c r="Q11" s="56"/>
      <c r="R11" s="56"/>
      <c r="S11" s="56"/>
      <c r="T11" s="56" t="s">
        <v>7</v>
      </c>
      <c r="U11" s="56"/>
      <c r="V11" s="56"/>
      <c r="W11" s="56"/>
    </row>
    <row r="12" spans="1:32" ht="16.5" thickBot="1">
      <c r="B12" s="6"/>
      <c r="C12" s="6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32" s="8" customFormat="1" ht="20.100000000000001" customHeight="1" thickBot="1">
      <c r="B13" s="48" t="s">
        <v>33</v>
      </c>
      <c r="C13" s="50" t="s">
        <v>35</v>
      </c>
      <c r="D13" s="42" t="s">
        <v>8</v>
      </c>
      <c r="E13" s="43"/>
      <c r="F13" s="43"/>
      <c r="G13" s="44"/>
      <c r="H13" s="52" t="s">
        <v>9</v>
      </c>
      <c r="I13" s="53"/>
      <c r="J13" s="53"/>
      <c r="K13" s="44"/>
      <c r="L13" s="52" t="s">
        <v>10</v>
      </c>
      <c r="M13" s="53"/>
      <c r="N13" s="53"/>
      <c r="O13" s="44"/>
      <c r="P13" s="52" t="s">
        <v>11</v>
      </c>
      <c r="Q13" s="53"/>
      <c r="R13" s="53"/>
      <c r="S13" s="44"/>
      <c r="T13" s="42" t="s">
        <v>12</v>
      </c>
      <c r="U13" s="43"/>
      <c r="V13" s="43"/>
      <c r="W13" s="44"/>
      <c r="X13" s="45" t="s">
        <v>13</v>
      </c>
      <c r="Y13" s="47" t="s">
        <v>14</v>
      </c>
      <c r="Z13" s="41" t="s">
        <v>15</v>
      </c>
      <c r="AA13" s="41" t="s">
        <v>16</v>
      </c>
      <c r="AB13" s="41" t="s">
        <v>17</v>
      </c>
      <c r="AC13" s="41" t="s">
        <v>18</v>
      </c>
      <c r="AD13" s="41" t="s">
        <v>19</v>
      </c>
      <c r="AE13" s="41" t="s">
        <v>20</v>
      </c>
    </row>
    <row r="14" spans="1:32" s="8" customFormat="1" ht="20.100000000000001" customHeight="1" thickBot="1">
      <c r="A14" t="s">
        <v>63</v>
      </c>
      <c r="B14" s="49"/>
      <c r="C14" s="51"/>
      <c r="D14" s="23" t="s">
        <v>21</v>
      </c>
      <c r="E14" s="16" t="s">
        <v>22</v>
      </c>
      <c r="F14" s="16" t="s">
        <v>23</v>
      </c>
      <c r="G14" s="24" t="s">
        <v>24</v>
      </c>
      <c r="H14" s="23" t="s">
        <v>21</v>
      </c>
      <c r="I14" s="16" t="s">
        <v>22</v>
      </c>
      <c r="J14" s="16" t="s">
        <v>23</v>
      </c>
      <c r="K14" s="24" t="s">
        <v>24</v>
      </c>
      <c r="L14" s="23" t="s">
        <v>21</v>
      </c>
      <c r="M14" s="16" t="s">
        <v>22</v>
      </c>
      <c r="N14" s="16" t="s">
        <v>23</v>
      </c>
      <c r="O14" s="24" t="s">
        <v>24</v>
      </c>
      <c r="P14" s="23" t="s">
        <v>21</v>
      </c>
      <c r="Q14" s="16" t="s">
        <v>22</v>
      </c>
      <c r="R14" s="16" t="s">
        <v>23</v>
      </c>
      <c r="S14" s="24" t="s">
        <v>24</v>
      </c>
      <c r="T14" s="23" t="s">
        <v>21</v>
      </c>
      <c r="U14" s="16" t="s">
        <v>22</v>
      </c>
      <c r="V14" s="16" t="s">
        <v>23</v>
      </c>
      <c r="W14" s="24" t="s">
        <v>24</v>
      </c>
      <c r="X14" s="46"/>
      <c r="Y14" s="47"/>
      <c r="Z14" s="41"/>
      <c r="AA14" s="41"/>
      <c r="AB14" s="41"/>
      <c r="AC14" s="41"/>
      <c r="AD14" s="41"/>
      <c r="AE14" s="41"/>
      <c r="AF14" s="9"/>
    </row>
    <row r="15" spans="1:32" s="10" customFormat="1" ht="30" customHeight="1">
      <c r="A15" s="10">
        <v>1</v>
      </c>
      <c r="B15" s="17">
        <v>45541</v>
      </c>
      <c r="C15" s="20" t="s">
        <v>62</v>
      </c>
      <c r="D15" s="25">
        <v>3</v>
      </c>
      <c r="E15" s="15">
        <v>3</v>
      </c>
      <c r="F15" s="15">
        <v>3</v>
      </c>
      <c r="G15" s="26">
        <v>0</v>
      </c>
      <c r="H15" s="25">
        <v>3</v>
      </c>
      <c r="I15" s="15">
        <v>3</v>
      </c>
      <c r="J15" s="15">
        <v>5</v>
      </c>
      <c r="K15" s="26">
        <v>0</v>
      </c>
      <c r="L15" s="25">
        <v>0</v>
      </c>
      <c r="M15" s="15">
        <v>1</v>
      </c>
      <c r="N15" s="15">
        <v>0</v>
      </c>
      <c r="O15" s="26">
        <v>0</v>
      </c>
      <c r="P15" s="25">
        <v>0</v>
      </c>
      <c r="Q15" s="15">
        <v>0</v>
      </c>
      <c r="R15" s="15">
        <v>0</v>
      </c>
      <c r="S15" s="26">
        <v>0</v>
      </c>
      <c r="T15" s="25">
        <v>5</v>
      </c>
      <c r="U15" s="15">
        <v>5</v>
      </c>
      <c r="V15" s="15">
        <v>0</v>
      </c>
      <c r="W15" s="26">
        <v>0</v>
      </c>
      <c r="X15" s="33">
        <f t="shared" ref="X15:X40" si="0">SUM(D15:W15)</f>
        <v>31</v>
      </c>
      <c r="Y15" s="10">
        <f t="shared" ref="Y15:Y40" si="1">COUNTIF(D15:W15,"&gt;5")</f>
        <v>0</v>
      </c>
      <c r="Z15" s="10">
        <f t="shared" ref="Z15:Z40" si="2">COUNTIF(D15:W15,"=5")</f>
        <v>3</v>
      </c>
      <c r="AA15" s="10">
        <f t="shared" ref="AA15:AA40" si="3">COUNTIF(D15:W15,"=4")</f>
        <v>0</v>
      </c>
      <c r="AB15" s="10">
        <f t="shared" ref="AB15:AB40" si="4">COUNTIF(D15:W15,"=3")</f>
        <v>5</v>
      </c>
      <c r="AC15" s="10">
        <f t="shared" ref="AC15:AC40" si="5">COUNTIF(D15:W15,"=2")</f>
        <v>0</v>
      </c>
      <c r="AD15" s="10">
        <f t="shared" ref="AD15:AD40" si="6">COUNTIF(D15:W15,"=1")</f>
        <v>1</v>
      </c>
      <c r="AE15" s="10">
        <f t="shared" ref="AE15:AE40" si="7">IF(AND(AA15=0,AC15=0,Y15=0),0,1)</f>
        <v>0</v>
      </c>
    </row>
    <row r="16" spans="1:32" s="10" customFormat="1" ht="30" customHeight="1">
      <c r="A16" s="10">
        <v>1</v>
      </c>
      <c r="B16" s="17">
        <v>45539</v>
      </c>
      <c r="C16" s="21" t="s">
        <v>44</v>
      </c>
      <c r="D16" s="27">
        <v>0</v>
      </c>
      <c r="E16" s="14">
        <v>1</v>
      </c>
      <c r="F16" s="14">
        <v>0</v>
      </c>
      <c r="G16" s="28">
        <v>3</v>
      </c>
      <c r="H16" s="27">
        <v>3</v>
      </c>
      <c r="I16" s="14">
        <v>3</v>
      </c>
      <c r="J16" s="14">
        <v>3</v>
      </c>
      <c r="K16" s="28">
        <v>3</v>
      </c>
      <c r="L16" s="27">
        <v>0</v>
      </c>
      <c r="M16" s="14">
        <v>3</v>
      </c>
      <c r="N16" s="14">
        <v>0</v>
      </c>
      <c r="O16" s="28">
        <v>0</v>
      </c>
      <c r="P16" s="27">
        <v>3</v>
      </c>
      <c r="Q16" s="14">
        <v>3</v>
      </c>
      <c r="R16" s="14">
        <v>0</v>
      </c>
      <c r="S16" s="28">
        <v>0</v>
      </c>
      <c r="T16" s="27">
        <v>0</v>
      </c>
      <c r="U16" s="14">
        <v>0</v>
      </c>
      <c r="V16" s="14">
        <v>0</v>
      </c>
      <c r="W16" s="28">
        <v>0</v>
      </c>
      <c r="X16" s="34">
        <f t="shared" si="0"/>
        <v>25</v>
      </c>
      <c r="Y16" s="10">
        <f t="shared" si="1"/>
        <v>0</v>
      </c>
      <c r="Z16" s="10">
        <f t="shared" si="2"/>
        <v>0</v>
      </c>
      <c r="AA16" s="10">
        <f t="shared" si="3"/>
        <v>0</v>
      </c>
      <c r="AB16" s="10">
        <f t="shared" si="4"/>
        <v>8</v>
      </c>
      <c r="AC16" s="10">
        <f t="shared" si="5"/>
        <v>0</v>
      </c>
      <c r="AD16" s="10">
        <f t="shared" si="6"/>
        <v>1</v>
      </c>
      <c r="AE16" s="10">
        <f t="shared" si="7"/>
        <v>0</v>
      </c>
    </row>
    <row r="17" spans="1:34" s="10" customFormat="1" ht="30" customHeight="1">
      <c r="A17" s="10">
        <v>1</v>
      </c>
      <c r="B17" s="17">
        <v>45541</v>
      </c>
      <c r="C17" s="21" t="s">
        <v>61</v>
      </c>
      <c r="D17" s="27">
        <v>3</v>
      </c>
      <c r="E17" s="14">
        <v>1</v>
      </c>
      <c r="F17" s="14">
        <v>0</v>
      </c>
      <c r="G17" s="28">
        <v>3</v>
      </c>
      <c r="H17" s="27">
        <v>3</v>
      </c>
      <c r="I17" s="14">
        <v>0</v>
      </c>
      <c r="J17" s="14">
        <v>0</v>
      </c>
      <c r="K17" s="28">
        <v>3</v>
      </c>
      <c r="L17" s="27">
        <v>0</v>
      </c>
      <c r="M17" s="14">
        <v>0</v>
      </c>
      <c r="N17" s="14">
        <v>0</v>
      </c>
      <c r="O17" s="28">
        <v>0</v>
      </c>
      <c r="P17" s="27">
        <v>3</v>
      </c>
      <c r="Q17" s="14">
        <v>0</v>
      </c>
      <c r="R17" s="14">
        <v>0</v>
      </c>
      <c r="S17" s="28">
        <v>0</v>
      </c>
      <c r="T17" s="27">
        <v>3</v>
      </c>
      <c r="U17" s="14">
        <v>0</v>
      </c>
      <c r="V17" s="14">
        <v>3</v>
      </c>
      <c r="W17" s="28">
        <v>0</v>
      </c>
      <c r="X17" s="34">
        <f t="shared" si="0"/>
        <v>22</v>
      </c>
      <c r="Y17" s="10">
        <f t="shared" si="1"/>
        <v>0</v>
      </c>
      <c r="Z17" s="10">
        <f t="shared" si="2"/>
        <v>0</v>
      </c>
      <c r="AA17" s="10">
        <f t="shared" si="3"/>
        <v>0</v>
      </c>
      <c r="AB17" s="10">
        <f t="shared" si="4"/>
        <v>7</v>
      </c>
      <c r="AC17" s="10">
        <f t="shared" si="5"/>
        <v>0</v>
      </c>
      <c r="AD17" s="10">
        <f t="shared" si="6"/>
        <v>1</v>
      </c>
      <c r="AE17" s="10">
        <f t="shared" si="7"/>
        <v>0</v>
      </c>
    </row>
    <row r="18" spans="1:34" s="12" customFormat="1" ht="30" customHeight="1">
      <c r="A18" s="12">
        <v>1</v>
      </c>
      <c r="B18" s="17">
        <v>45539</v>
      </c>
      <c r="C18" s="21" t="s">
        <v>45</v>
      </c>
      <c r="D18" s="27">
        <v>3</v>
      </c>
      <c r="E18" s="14">
        <v>3</v>
      </c>
      <c r="F18" s="14">
        <v>1</v>
      </c>
      <c r="G18" s="28">
        <v>3</v>
      </c>
      <c r="H18" s="27">
        <v>1</v>
      </c>
      <c r="I18" s="14">
        <v>0</v>
      </c>
      <c r="J18" s="14">
        <v>0</v>
      </c>
      <c r="K18" s="28">
        <v>0</v>
      </c>
      <c r="L18" s="27">
        <v>1</v>
      </c>
      <c r="M18" s="14">
        <v>0</v>
      </c>
      <c r="N18" s="14">
        <v>0</v>
      </c>
      <c r="O18" s="28">
        <v>0</v>
      </c>
      <c r="P18" s="27">
        <v>0</v>
      </c>
      <c r="Q18" s="14">
        <v>3</v>
      </c>
      <c r="R18" s="14">
        <v>0</v>
      </c>
      <c r="S18" s="28">
        <v>0</v>
      </c>
      <c r="T18" s="27">
        <v>0</v>
      </c>
      <c r="U18" s="14">
        <v>0</v>
      </c>
      <c r="V18" s="14">
        <v>5</v>
      </c>
      <c r="W18" s="28">
        <v>0</v>
      </c>
      <c r="X18" s="34">
        <f t="shared" si="0"/>
        <v>20</v>
      </c>
      <c r="Y18" s="10">
        <f t="shared" si="1"/>
        <v>0</v>
      </c>
      <c r="Z18" s="10">
        <f t="shared" si="2"/>
        <v>1</v>
      </c>
      <c r="AA18" s="10">
        <f t="shared" si="3"/>
        <v>0</v>
      </c>
      <c r="AB18" s="10">
        <f t="shared" si="4"/>
        <v>4</v>
      </c>
      <c r="AC18" s="10">
        <f t="shared" si="5"/>
        <v>0</v>
      </c>
      <c r="AD18" s="10">
        <f t="shared" si="6"/>
        <v>3</v>
      </c>
      <c r="AE18" s="10">
        <f t="shared" si="7"/>
        <v>0</v>
      </c>
      <c r="AF18" s="10"/>
      <c r="AG18" s="10"/>
      <c r="AH18" s="10"/>
    </row>
    <row r="19" spans="1:34" s="12" customFormat="1" ht="30" customHeight="1">
      <c r="A19" s="12">
        <v>1</v>
      </c>
      <c r="B19" s="17">
        <v>45539</v>
      </c>
      <c r="C19" s="21" t="s">
        <v>51</v>
      </c>
      <c r="D19" s="27">
        <v>3</v>
      </c>
      <c r="E19" s="14">
        <v>0</v>
      </c>
      <c r="F19" s="14">
        <v>1</v>
      </c>
      <c r="G19" s="28">
        <v>0</v>
      </c>
      <c r="H19" s="27">
        <v>0</v>
      </c>
      <c r="I19" s="14">
        <v>0</v>
      </c>
      <c r="J19" s="14">
        <v>0</v>
      </c>
      <c r="K19" s="28">
        <v>0</v>
      </c>
      <c r="L19" s="27">
        <v>0</v>
      </c>
      <c r="M19" s="14">
        <v>0</v>
      </c>
      <c r="N19" s="14">
        <v>3</v>
      </c>
      <c r="O19" s="28">
        <v>0</v>
      </c>
      <c r="P19" s="27">
        <v>3</v>
      </c>
      <c r="Q19" s="14">
        <v>5</v>
      </c>
      <c r="R19" s="14">
        <v>0</v>
      </c>
      <c r="S19" s="28">
        <v>0</v>
      </c>
      <c r="T19" s="27">
        <v>0</v>
      </c>
      <c r="U19" s="14">
        <v>5</v>
      </c>
      <c r="V19" s="14">
        <v>0</v>
      </c>
      <c r="W19" s="28">
        <v>0</v>
      </c>
      <c r="X19" s="34">
        <f t="shared" si="0"/>
        <v>20</v>
      </c>
      <c r="Y19" s="10">
        <f t="shared" si="1"/>
        <v>0</v>
      </c>
      <c r="Z19" s="10">
        <f t="shared" si="2"/>
        <v>2</v>
      </c>
      <c r="AA19" s="10">
        <f t="shared" si="3"/>
        <v>0</v>
      </c>
      <c r="AB19" s="10">
        <f t="shared" si="4"/>
        <v>3</v>
      </c>
      <c r="AC19" s="10">
        <f t="shared" si="5"/>
        <v>0</v>
      </c>
      <c r="AD19" s="10">
        <f t="shared" si="6"/>
        <v>1</v>
      </c>
      <c r="AE19" s="10">
        <f t="shared" si="7"/>
        <v>0</v>
      </c>
      <c r="AF19" s="10"/>
      <c r="AG19" s="10"/>
      <c r="AH19" s="10"/>
    </row>
    <row r="20" spans="1:34" s="12" customFormat="1" ht="30" customHeight="1">
      <c r="A20" s="12">
        <v>1</v>
      </c>
      <c r="B20" s="17">
        <v>45541</v>
      </c>
      <c r="C20" s="21" t="s">
        <v>58</v>
      </c>
      <c r="D20" s="27">
        <v>3</v>
      </c>
      <c r="E20" s="14">
        <v>3</v>
      </c>
      <c r="F20" s="14">
        <v>3</v>
      </c>
      <c r="G20" s="28">
        <v>0</v>
      </c>
      <c r="H20" s="27">
        <v>0</v>
      </c>
      <c r="I20" s="14">
        <v>3</v>
      </c>
      <c r="J20" s="14">
        <v>0</v>
      </c>
      <c r="K20" s="28">
        <v>0</v>
      </c>
      <c r="L20" s="27">
        <v>1</v>
      </c>
      <c r="M20" s="14">
        <v>0</v>
      </c>
      <c r="N20" s="14">
        <v>3</v>
      </c>
      <c r="O20" s="28">
        <v>0</v>
      </c>
      <c r="P20" s="27">
        <v>0</v>
      </c>
      <c r="Q20" s="14">
        <v>3</v>
      </c>
      <c r="R20" s="14">
        <v>1</v>
      </c>
      <c r="S20" s="28">
        <v>0</v>
      </c>
      <c r="T20" s="27">
        <v>0</v>
      </c>
      <c r="U20" s="14">
        <v>0</v>
      </c>
      <c r="V20" s="14">
        <v>0</v>
      </c>
      <c r="W20" s="28">
        <v>0</v>
      </c>
      <c r="X20" s="34">
        <f t="shared" si="0"/>
        <v>20</v>
      </c>
      <c r="Y20" s="10">
        <f t="shared" si="1"/>
        <v>0</v>
      </c>
      <c r="Z20" s="10">
        <f t="shared" si="2"/>
        <v>0</v>
      </c>
      <c r="AA20" s="10">
        <f t="shared" si="3"/>
        <v>0</v>
      </c>
      <c r="AB20" s="10">
        <f t="shared" si="4"/>
        <v>6</v>
      </c>
      <c r="AC20" s="10">
        <f t="shared" si="5"/>
        <v>0</v>
      </c>
      <c r="AD20" s="10">
        <f t="shared" si="6"/>
        <v>2</v>
      </c>
      <c r="AE20" s="10">
        <f t="shared" si="7"/>
        <v>0</v>
      </c>
      <c r="AF20" s="10"/>
      <c r="AG20" s="10"/>
      <c r="AH20" s="10"/>
    </row>
    <row r="21" spans="1:34" s="10" customFormat="1" ht="30" customHeight="1">
      <c r="A21" s="10">
        <v>1</v>
      </c>
      <c r="B21" s="17">
        <v>45539</v>
      </c>
      <c r="C21" s="21" t="s">
        <v>47</v>
      </c>
      <c r="D21" s="27">
        <v>3</v>
      </c>
      <c r="E21" s="14">
        <v>0</v>
      </c>
      <c r="F21" s="14">
        <v>3</v>
      </c>
      <c r="G21" s="28">
        <v>0</v>
      </c>
      <c r="H21" s="27">
        <v>1</v>
      </c>
      <c r="I21" s="14">
        <v>3</v>
      </c>
      <c r="J21" s="14">
        <v>0</v>
      </c>
      <c r="K21" s="28">
        <v>0</v>
      </c>
      <c r="L21" s="27">
        <v>0</v>
      </c>
      <c r="M21" s="14">
        <v>1</v>
      </c>
      <c r="N21" s="14">
        <v>3</v>
      </c>
      <c r="O21" s="28">
        <v>3</v>
      </c>
      <c r="P21" s="27">
        <v>0</v>
      </c>
      <c r="Q21" s="14">
        <v>0</v>
      </c>
      <c r="R21" s="14">
        <v>0</v>
      </c>
      <c r="S21" s="28">
        <v>0</v>
      </c>
      <c r="T21" s="27">
        <v>0</v>
      </c>
      <c r="U21" s="14">
        <v>0</v>
      </c>
      <c r="V21" s="14">
        <v>0</v>
      </c>
      <c r="W21" s="28">
        <v>0</v>
      </c>
      <c r="X21" s="34">
        <f t="shared" si="0"/>
        <v>17</v>
      </c>
      <c r="Y21" s="10">
        <f t="shared" si="1"/>
        <v>0</v>
      </c>
      <c r="Z21" s="10">
        <f t="shared" si="2"/>
        <v>0</v>
      </c>
      <c r="AA21" s="10">
        <f t="shared" si="3"/>
        <v>0</v>
      </c>
      <c r="AB21" s="10">
        <f t="shared" si="4"/>
        <v>5</v>
      </c>
      <c r="AC21" s="10">
        <f t="shared" si="5"/>
        <v>0</v>
      </c>
      <c r="AD21" s="10">
        <f t="shared" si="6"/>
        <v>2</v>
      </c>
      <c r="AE21" s="10">
        <f t="shared" si="7"/>
        <v>0</v>
      </c>
    </row>
    <row r="22" spans="1:34" s="10" customFormat="1" ht="30" customHeight="1">
      <c r="A22" s="10">
        <v>1</v>
      </c>
      <c r="B22" s="17">
        <v>45537</v>
      </c>
      <c r="C22" s="21" t="s">
        <v>36</v>
      </c>
      <c r="D22" s="27">
        <v>5</v>
      </c>
      <c r="E22" s="14">
        <v>0</v>
      </c>
      <c r="F22" s="14">
        <v>3</v>
      </c>
      <c r="G22" s="28">
        <v>0</v>
      </c>
      <c r="H22" s="27">
        <v>3</v>
      </c>
      <c r="I22" s="36">
        <v>1</v>
      </c>
      <c r="J22" s="14">
        <v>0</v>
      </c>
      <c r="K22" s="28">
        <v>0</v>
      </c>
      <c r="L22" s="37">
        <v>1</v>
      </c>
      <c r="M22" s="14">
        <v>3</v>
      </c>
      <c r="N22" s="14">
        <v>0</v>
      </c>
      <c r="O22" s="28">
        <v>0</v>
      </c>
      <c r="P22" s="27">
        <v>0</v>
      </c>
      <c r="Q22" s="14">
        <v>0</v>
      </c>
      <c r="R22" s="14">
        <v>0</v>
      </c>
      <c r="S22" s="28">
        <v>0</v>
      </c>
      <c r="T22" s="27">
        <v>0</v>
      </c>
      <c r="U22" s="14">
        <v>0</v>
      </c>
      <c r="V22" s="14">
        <v>0</v>
      </c>
      <c r="W22" s="28">
        <v>0</v>
      </c>
      <c r="X22" s="34">
        <f t="shared" si="0"/>
        <v>16</v>
      </c>
      <c r="Y22" s="10">
        <f t="shared" si="1"/>
        <v>0</v>
      </c>
      <c r="Z22" s="10">
        <f t="shared" si="2"/>
        <v>1</v>
      </c>
      <c r="AA22" s="10">
        <f t="shared" si="3"/>
        <v>0</v>
      </c>
      <c r="AB22" s="10">
        <f t="shared" si="4"/>
        <v>3</v>
      </c>
      <c r="AC22" s="10">
        <f t="shared" si="5"/>
        <v>0</v>
      </c>
      <c r="AD22" s="10">
        <f t="shared" si="6"/>
        <v>2</v>
      </c>
      <c r="AE22" s="10">
        <f t="shared" si="7"/>
        <v>0</v>
      </c>
    </row>
    <row r="23" spans="1:34" s="10" customFormat="1" ht="30" customHeight="1">
      <c r="A23" s="10">
        <v>1</v>
      </c>
      <c r="B23" s="17">
        <v>45541</v>
      </c>
      <c r="C23" s="21" t="s">
        <v>60</v>
      </c>
      <c r="D23" s="27">
        <v>0</v>
      </c>
      <c r="E23" s="14">
        <v>0</v>
      </c>
      <c r="F23" s="14">
        <v>0</v>
      </c>
      <c r="G23" s="28">
        <v>0</v>
      </c>
      <c r="H23" s="27">
        <v>0</v>
      </c>
      <c r="I23" s="14">
        <v>0</v>
      </c>
      <c r="J23" s="14">
        <v>0</v>
      </c>
      <c r="K23" s="28">
        <v>3</v>
      </c>
      <c r="L23" s="27">
        <v>1</v>
      </c>
      <c r="M23" s="14">
        <v>0</v>
      </c>
      <c r="N23" s="14">
        <v>3</v>
      </c>
      <c r="O23" s="28">
        <v>1</v>
      </c>
      <c r="P23" s="27">
        <v>0</v>
      </c>
      <c r="Q23" s="14">
        <v>0</v>
      </c>
      <c r="R23" s="14">
        <v>0</v>
      </c>
      <c r="S23" s="28">
        <v>0</v>
      </c>
      <c r="T23" s="27">
        <v>3</v>
      </c>
      <c r="U23" s="14">
        <v>5</v>
      </c>
      <c r="V23" s="14">
        <v>0</v>
      </c>
      <c r="W23" s="28">
        <v>0</v>
      </c>
      <c r="X23" s="34">
        <f t="shared" si="0"/>
        <v>16</v>
      </c>
      <c r="Y23" s="10">
        <f t="shared" si="1"/>
        <v>0</v>
      </c>
      <c r="Z23" s="10">
        <f t="shared" si="2"/>
        <v>1</v>
      </c>
      <c r="AA23" s="10">
        <f t="shared" si="3"/>
        <v>0</v>
      </c>
      <c r="AB23" s="10">
        <f t="shared" si="4"/>
        <v>3</v>
      </c>
      <c r="AC23" s="10">
        <f t="shared" si="5"/>
        <v>0</v>
      </c>
      <c r="AD23" s="10">
        <f t="shared" si="6"/>
        <v>2</v>
      </c>
      <c r="AE23" s="10">
        <f t="shared" si="7"/>
        <v>0</v>
      </c>
    </row>
    <row r="24" spans="1:34" s="10" customFormat="1" ht="30" customHeight="1">
      <c r="A24" s="10">
        <v>1</v>
      </c>
      <c r="B24" s="17">
        <v>45539</v>
      </c>
      <c r="C24" s="38" t="s">
        <v>48</v>
      </c>
      <c r="D24" s="27">
        <v>3</v>
      </c>
      <c r="E24" s="14">
        <v>0</v>
      </c>
      <c r="F24" s="14">
        <v>0</v>
      </c>
      <c r="G24" s="28">
        <v>0</v>
      </c>
      <c r="H24" s="27">
        <v>5</v>
      </c>
      <c r="I24" s="14">
        <v>0</v>
      </c>
      <c r="J24" s="14">
        <v>0</v>
      </c>
      <c r="K24" s="28">
        <v>0</v>
      </c>
      <c r="L24" s="27">
        <v>0</v>
      </c>
      <c r="M24" s="14">
        <v>0</v>
      </c>
      <c r="N24" s="14">
        <v>0</v>
      </c>
      <c r="O24" s="28">
        <v>0</v>
      </c>
      <c r="P24" s="27">
        <v>0</v>
      </c>
      <c r="Q24" s="14">
        <v>3</v>
      </c>
      <c r="R24" s="14">
        <v>1</v>
      </c>
      <c r="S24" s="28">
        <v>3</v>
      </c>
      <c r="T24" s="27">
        <v>0</v>
      </c>
      <c r="U24" s="14">
        <v>0</v>
      </c>
      <c r="V24" s="14">
        <v>0</v>
      </c>
      <c r="W24" s="28">
        <v>0</v>
      </c>
      <c r="X24" s="34">
        <f t="shared" si="0"/>
        <v>15</v>
      </c>
      <c r="Y24" s="10">
        <f t="shared" si="1"/>
        <v>0</v>
      </c>
      <c r="Z24" s="10">
        <f t="shared" si="2"/>
        <v>1</v>
      </c>
      <c r="AA24" s="10">
        <f t="shared" si="3"/>
        <v>0</v>
      </c>
      <c r="AB24" s="10">
        <f t="shared" si="4"/>
        <v>3</v>
      </c>
      <c r="AC24" s="10">
        <f t="shared" si="5"/>
        <v>0</v>
      </c>
      <c r="AD24" s="10">
        <f t="shared" si="6"/>
        <v>1</v>
      </c>
      <c r="AE24" s="10">
        <f t="shared" si="7"/>
        <v>0</v>
      </c>
    </row>
    <row r="25" spans="1:34" s="10" customFormat="1" ht="30" customHeight="1">
      <c r="A25" s="10">
        <v>1</v>
      </c>
      <c r="B25" s="17">
        <v>45537</v>
      </c>
      <c r="C25" s="21" t="s">
        <v>42</v>
      </c>
      <c r="D25" s="27">
        <v>3</v>
      </c>
      <c r="E25" s="14">
        <v>0</v>
      </c>
      <c r="F25" s="14">
        <v>0</v>
      </c>
      <c r="G25" s="28">
        <v>0</v>
      </c>
      <c r="H25" s="27">
        <v>3</v>
      </c>
      <c r="I25" s="14">
        <v>0</v>
      </c>
      <c r="J25" s="14">
        <v>0</v>
      </c>
      <c r="K25" s="28">
        <v>0</v>
      </c>
      <c r="L25" s="27">
        <v>3</v>
      </c>
      <c r="M25" s="14">
        <v>0</v>
      </c>
      <c r="N25" s="14">
        <v>0</v>
      </c>
      <c r="O25" s="28">
        <v>0</v>
      </c>
      <c r="P25" s="27">
        <v>0</v>
      </c>
      <c r="Q25" s="14">
        <v>0</v>
      </c>
      <c r="R25" s="14">
        <v>0</v>
      </c>
      <c r="S25" s="28">
        <v>0</v>
      </c>
      <c r="T25" s="27">
        <v>0</v>
      </c>
      <c r="U25" s="14">
        <v>0</v>
      </c>
      <c r="V25" s="14">
        <v>0</v>
      </c>
      <c r="W25" s="28">
        <v>5</v>
      </c>
      <c r="X25" s="34">
        <f t="shared" si="0"/>
        <v>14</v>
      </c>
      <c r="Y25" s="10">
        <f t="shared" si="1"/>
        <v>0</v>
      </c>
      <c r="Z25" s="10">
        <f t="shared" si="2"/>
        <v>1</v>
      </c>
      <c r="AA25" s="10">
        <f t="shared" si="3"/>
        <v>0</v>
      </c>
      <c r="AB25" s="10">
        <f t="shared" si="4"/>
        <v>3</v>
      </c>
      <c r="AC25" s="10">
        <f t="shared" si="5"/>
        <v>0</v>
      </c>
      <c r="AD25" s="10">
        <f t="shared" si="6"/>
        <v>0</v>
      </c>
      <c r="AE25" s="10">
        <f t="shared" si="7"/>
        <v>0</v>
      </c>
    </row>
    <row r="26" spans="1:34" s="10" customFormat="1" ht="30" customHeight="1">
      <c r="A26" s="10">
        <v>1</v>
      </c>
      <c r="B26" s="17">
        <v>45537</v>
      </c>
      <c r="C26" s="21" t="s">
        <v>37</v>
      </c>
      <c r="D26" s="27">
        <v>1</v>
      </c>
      <c r="E26" s="14">
        <v>0</v>
      </c>
      <c r="F26" s="14">
        <v>0</v>
      </c>
      <c r="G26" s="28">
        <v>0</v>
      </c>
      <c r="H26" s="27">
        <v>0</v>
      </c>
      <c r="I26" s="14">
        <v>0</v>
      </c>
      <c r="J26" s="14">
        <v>0</v>
      </c>
      <c r="K26" s="28">
        <v>0</v>
      </c>
      <c r="L26" s="37">
        <v>1</v>
      </c>
      <c r="M26" s="14">
        <v>3</v>
      </c>
      <c r="N26" s="14">
        <v>0</v>
      </c>
      <c r="O26" s="28">
        <v>0</v>
      </c>
      <c r="P26" s="27">
        <v>0</v>
      </c>
      <c r="Q26" s="14">
        <v>1</v>
      </c>
      <c r="R26" s="14">
        <v>3</v>
      </c>
      <c r="S26" s="28">
        <v>0</v>
      </c>
      <c r="T26" s="27">
        <v>0</v>
      </c>
      <c r="U26" s="14">
        <v>5</v>
      </c>
      <c r="V26" s="14">
        <v>0</v>
      </c>
      <c r="W26" s="28">
        <v>0</v>
      </c>
      <c r="X26" s="34">
        <f t="shared" si="0"/>
        <v>14</v>
      </c>
      <c r="Y26" s="10">
        <f t="shared" si="1"/>
        <v>0</v>
      </c>
      <c r="Z26" s="10">
        <f t="shared" si="2"/>
        <v>1</v>
      </c>
      <c r="AA26" s="10">
        <f t="shared" si="3"/>
        <v>0</v>
      </c>
      <c r="AB26" s="10">
        <f t="shared" si="4"/>
        <v>2</v>
      </c>
      <c r="AC26" s="10">
        <f t="shared" si="5"/>
        <v>0</v>
      </c>
      <c r="AD26" s="10">
        <f t="shared" si="6"/>
        <v>3</v>
      </c>
      <c r="AE26" s="10">
        <f t="shared" si="7"/>
        <v>0</v>
      </c>
    </row>
    <row r="27" spans="1:34" s="10" customFormat="1" ht="30" customHeight="1">
      <c r="A27" s="10">
        <v>1</v>
      </c>
      <c r="B27" s="17">
        <v>45541</v>
      </c>
      <c r="C27" s="21" t="s">
        <v>59</v>
      </c>
      <c r="D27" s="27">
        <v>5</v>
      </c>
      <c r="E27" s="14">
        <v>3</v>
      </c>
      <c r="F27" s="14">
        <v>0</v>
      </c>
      <c r="G27" s="28">
        <v>0</v>
      </c>
      <c r="H27" s="27">
        <v>0</v>
      </c>
      <c r="I27" s="14">
        <v>0</v>
      </c>
      <c r="J27" s="14">
        <v>0</v>
      </c>
      <c r="K27" s="28">
        <v>0</v>
      </c>
      <c r="L27" s="27">
        <v>0</v>
      </c>
      <c r="M27" s="14">
        <v>5</v>
      </c>
      <c r="N27" s="14">
        <v>0</v>
      </c>
      <c r="O27" s="28">
        <v>0</v>
      </c>
      <c r="P27" s="27">
        <v>0</v>
      </c>
      <c r="Q27" s="14">
        <v>0</v>
      </c>
      <c r="R27" s="14">
        <v>0</v>
      </c>
      <c r="S27" s="28">
        <v>0</v>
      </c>
      <c r="T27" s="27">
        <v>0</v>
      </c>
      <c r="U27" s="14">
        <v>0</v>
      </c>
      <c r="V27" s="14">
        <v>0</v>
      </c>
      <c r="W27" s="28">
        <v>0</v>
      </c>
      <c r="X27" s="34">
        <f t="shared" si="0"/>
        <v>13</v>
      </c>
      <c r="Y27" s="10">
        <f t="shared" si="1"/>
        <v>0</v>
      </c>
      <c r="Z27" s="10">
        <f t="shared" si="2"/>
        <v>2</v>
      </c>
      <c r="AA27" s="10">
        <f t="shared" si="3"/>
        <v>0</v>
      </c>
      <c r="AB27" s="10">
        <f t="shared" si="4"/>
        <v>1</v>
      </c>
      <c r="AC27" s="10">
        <f t="shared" si="5"/>
        <v>0</v>
      </c>
      <c r="AD27" s="10">
        <f t="shared" si="6"/>
        <v>0</v>
      </c>
      <c r="AE27" s="10">
        <f t="shared" si="7"/>
        <v>0</v>
      </c>
    </row>
    <row r="28" spans="1:34" s="10" customFormat="1" ht="30" customHeight="1">
      <c r="A28" s="10">
        <v>1</v>
      </c>
      <c r="B28" s="17">
        <v>45541</v>
      </c>
      <c r="C28" s="21" t="s">
        <v>55</v>
      </c>
      <c r="D28" s="27">
        <v>0</v>
      </c>
      <c r="E28" s="14">
        <v>0</v>
      </c>
      <c r="F28" s="14">
        <v>0</v>
      </c>
      <c r="G28" s="28">
        <v>5</v>
      </c>
      <c r="H28" s="27">
        <v>1</v>
      </c>
      <c r="I28" s="14">
        <v>3</v>
      </c>
      <c r="J28" s="14">
        <v>0</v>
      </c>
      <c r="K28" s="28">
        <v>0</v>
      </c>
      <c r="L28" s="27">
        <v>0</v>
      </c>
      <c r="M28" s="14">
        <v>1</v>
      </c>
      <c r="N28" s="14">
        <v>1</v>
      </c>
      <c r="O28" s="28">
        <v>0</v>
      </c>
      <c r="P28" s="27">
        <v>0</v>
      </c>
      <c r="Q28" s="14">
        <v>0</v>
      </c>
      <c r="R28" s="14">
        <v>0</v>
      </c>
      <c r="S28" s="28">
        <v>0</v>
      </c>
      <c r="T28" s="27">
        <v>0</v>
      </c>
      <c r="U28" s="14">
        <v>0</v>
      </c>
      <c r="V28" s="14">
        <v>0</v>
      </c>
      <c r="W28" s="28">
        <v>0</v>
      </c>
      <c r="X28" s="34">
        <f t="shared" si="0"/>
        <v>11</v>
      </c>
      <c r="Y28" s="10">
        <f t="shared" si="1"/>
        <v>0</v>
      </c>
      <c r="Z28" s="10">
        <f t="shared" si="2"/>
        <v>1</v>
      </c>
      <c r="AA28" s="10">
        <f t="shared" si="3"/>
        <v>0</v>
      </c>
      <c r="AB28" s="10">
        <f t="shared" si="4"/>
        <v>1</v>
      </c>
      <c r="AC28" s="10">
        <f t="shared" si="5"/>
        <v>0</v>
      </c>
      <c r="AD28" s="10">
        <f t="shared" si="6"/>
        <v>3</v>
      </c>
      <c r="AE28" s="10">
        <f t="shared" si="7"/>
        <v>0</v>
      </c>
    </row>
    <row r="29" spans="1:34" s="10" customFormat="1" ht="30" customHeight="1">
      <c r="A29" s="10">
        <v>1</v>
      </c>
      <c r="B29" s="17">
        <v>45537</v>
      </c>
      <c r="C29" s="21" t="s">
        <v>40</v>
      </c>
      <c r="D29" s="27">
        <v>3</v>
      </c>
      <c r="E29" s="14">
        <v>3</v>
      </c>
      <c r="F29" s="14">
        <v>1</v>
      </c>
      <c r="G29" s="28">
        <v>0</v>
      </c>
      <c r="H29" s="27">
        <v>0</v>
      </c>
      <c r="I29" s="14">
        <v>0</v>
      </c>
      <c r="J29" s="14">
        <v>0</v>
      </c>
      <c r="K29" s="28">
        <v>0</v>
      </c>
      <c r="L29" s="27">
        <v>0</v>
      </c>
      <c r="M29" s="14">
        <v>0</v>
      </c>
      <c r="N29" s="14">
        <v>0</v>
      </c>
      <c r="O29" s="28">
        <v>0</v>
      </c>
      <c r="P29" s="27">
        <v>0</v>
      </c>
      <c r="Q29" s="14">
        <v>0</v>
      </c>
      <c r="R29" s="14">
        <v>0</v>
      </c>
      <c r="S29" s="28">
        <v>3</v>
      </c>
      <c r="T29" s="27">
        <v>0</v>
      </c>
      <c r="U29" s="14">
        <v>0</v>
      </c>
      <c r="V29" s="14">
        <v>0</v>
      </c>
      <c r="W29" s="28">
        <v>0</v>
      </c>
      <c r="X29" s="34">
        <f t="shared" si="0"/>
        <v>10</v>
      </c>
      <c r="Y29" s="12">
        <f t="shared" si="1"/>
        <v>0</v>
      </c>
      <c r="Z29" s="12">
        <f t="shared" si="2"/>
        <v>0</v>
      </c>
      <c r="AA29" s="12">
        <f t="shared" si="3"/>
        <v>0</v>
      </c>
      <c r="AB29" s="12">
        <f t="shared" si="4"/>
        <v>3</v>
      </c>
      <c r="AC29" s="12">
        <f t="shared" si="5"/>
        <v>0</v>
      </c>
      <c r="AD29" s="12">
        <f t="shared" si="6"/>
        <v>1</v>
      </c>
      <c r="AE29" s="12">
        <f t="shared" si="7"/>
        <v>0</v>
      </c>
      <c r="AF29" s="13"/>
      <c r="AG29" s="12"/>
      <c r="AH29" s="12"/>
    </row>
    <row r="30" spans="1:34" s="10" customFormat="1" ht="30" customHeight="1">
      <c r="A30" s="10">
        <v>1</v>
      </c>
      <c r="B30" s="17">
        <v>45537</v>
      </c>
      <c r="C30" s="21" t="s">
        <v>39</v>
      </c>
      <c r="D30" s="27">
        <v>0</v>
      </c>
      <c r="E30" s="14">
        <v>0</v>
      </c>
      <c r="F30" s="14">
        <v>3</v>
      </c>
      <c r="G30" s="28">
        <v>0</v>
      </c>
      <c r="H30" s="27">
        <v>0</v>
      </c>
      <c r="I30" s="14">
        <v>0</v>
      </c>
      <c r="J30" s="14">
        <v>0</v>
      </c>
      <c r="K30" s="28">
        <v>0</v>
      </c>
      <c r="L30" s="27">
        <v>3</v>
      </c>
      <c r="M30" s="36">
        <v>1</v>
      </c>
      <c r="N30" s="14">
        <v>0</v>
      </c>
      <c r="O30" s="28">
        <v>3</v>
      </c>
      <c r="P30" s="27">
        <v>0</v>
      </c>
      <c r="Q30" s="14">
        <v>0</v>
      </c>
      <c r="R30" s="14">
        <v>0</v>
      </c>
      <c r="S30" s="28">
        <v>0</v>
      </c>
      <c r="T30" s="27">
        <v>0</v>
      </c>
      <c r="U30" s="14">
        <v>0</v>
      </c>
      <c r="V30" s="14">
        <v>0</v>
      </c>
      <c r="W30" s="28">
        <v>0</v>
      </c>
      <c r="X30" s="34">
        <f t="shared" si="0"/>
        <v>10</v>
      </c>
      <c r="Y30" s="12">
        <f t="shared" si="1"/>
        <v>0</v>
      </c>
      <c r="Z30" s="12">
        <f t="shared" si="2"/>
        <v>0</v>
      </c>
      <c r="AA30" s="12">
        <f t="shared" si="3"/>
        <v>0</v>
      </c>
      <c r="AB30" s="12">
        <f t="shared" si="4"/>
        <v>3</v>
      </c>
      <c r="AC30" s="12">
        <f t="shared" si="5"/>
        <v>0</v>
      </c>
      <c r="AD30" s="12">
        <f t="shared" si="6"/>
        <v>1</v>
      </c>
      <c r="AE30" s="12">
        <f t="shared" si="7"/>
        <v>0</v>
      </c>
      <c r="AF30" s="12"/>
      <c r="AG30" s="12"/>
      <c r="AH30" s="12"/>
    </row>
    <row r="31" spans="1:34" s="10" customFormat="1" ht="30" customHeight="1">
      <c r="A31" s="10">
        <v>1</v>
      </c>
      <c r="B31" s="17">
        <v>45541</v>
      </c>
      <c r="C31" s="21" t="s">
        <v>52</v>
      </c>
      <c r="D31" s="27">
        <v>0</v>
      </c>
      <c r="E31" s="14">
        <v>1</v>
      </c>
      <c r="F31" s="14">
        <v>0</v>
      </c>
      <c r="G31" s="28">
        <v>0</v>
      </c>
      <c r="H31" s="27">
        <v>0</v>
      </c>
      <c r="I31" s="14">
        <v>3</v>
      </c>
      <c r="J31" s="14">
        <v>0</v>
      </c>
      <c r="K31" s="28">
        <v>5</v>
      </c>
      <c r="L31" s="27">
        <v>0</v>
      </c>
      <c r="M31" s="14">
        <v>1</v>
      </c>
      <c r="N31" s="14">
        <v>0</v>
      </c>
      <c r="O31" s="28">
        <v>0</v>
      </c>
      <c r="P31" s="27">
        <v>0</v>
      </c>
      <c r="Q31" s="14">
        <v>0</v>
      </c>
      <c r="R31" s="14">
        <v>0</v>
      </c>
      <c r="S31" s="28">
        <v>0</v>
      </c>
      <c r="T31" s="27">
        <v>0</v>
      </c>
      <c r="U31" s="14">
        <v>0</v>
      </c>
      <c r="V31" s="14">
        <v>0</v>
      </c>
      <c r="W31" s="28"/>
      <c r="X31" s="34">
        <f t="shared" si="0"/>
        <v>10</v>
      </c>
      <c r="Y31" s="10">
        <f t="shared" si="1"/>
        <v>0</v>
      </c>
      <c r="Z31" s="10">
        <f t="shared" si="2"/>
        <v>1</v>
      </c>
      <c r="AA31" s="10">
        <f t="shared" si="3"/>
        <v>0</v>
      </c>
      <c r="AB31" s="10">
        <f t="shared" si="4"/>
        <v>1</v>
      </c>
      <c r="AC31" s="10">
        <f t="shared" si="5"/>
        <v>0</v>
      </c>
      <c r="AD31" s="10">
        <f t="shared" si="6"/>
        <v>2</v>
      </c>
      <c r="AE31" s="10">
        <f t="shared" si="7"/>
        <v>0</v>
      </c>
    </row>
    <row r="32" spans="1:34" s="10" customFormat="1" ht="30" customHeight="1">
      <c r="A32" s="10">
        <v>1</v>
      </c>
      <c r="B32" s="17">
        <v>45539</v>
      </c>
      <c r="C32" s="21" t="s">
        <v>46</v>
      </c>
      <c r="D32" s="27">
        <v>0</v>
      </c>
      <c r="E32" s="14">
        <v>3</v>
      </c>
      <c r="F32" s="14">
        <v>0</v>
      </c>
      <c r="G32" s="28">
        <v>0</v>
      </c>
      <c r="H32" s="27">
        <v>0</v>
      </c>
      <c r="I32" s="14">
        <v>0</v>
      </c>
      <c r="J32" s="14">
        <v>0</v>
      </c>
      <c r="K32" s="28">
        <v>0</v>
      </c>
      <c r="L32" s="27">
        <v>0</v>
      </c>
      <c r="M32" s="14">
        <v>5</v>
      </c>
      <c r="N32" s="14">
        <v>0</v>
      </c>
      <c r="O32" s="28">
        <v>0</v>
      </c>
      <c r="P32" s="27">
        <v>0</v>
      </c>
      <c r="Q32" s="14">
        <v>0</v>
      </c>
      <c r="R32" s="14">
        <v>1</v>
      </c>
      <c r="S32" s="28">
        <v>0</v>
      </c>
      <c r="T32" s="27">
        <v>0</v>
      </c>
      <c r="U32" s="14">
        <v>0</v>
      </c>
      <c r="V32" s="14">
        <v>0</v>
      </c>
      <c r="W32" s="28">
        <v>0</v>
      </c>
      <c r="X32" s="34">
        <f t="shared" si="0"/>
        <v>9</v>
      </c>
      <c r="Y32" s="10">
        <f t="shared" si="1"/>
        <v>0</v>
      </c>
      <c r="Z32" s="10">
        <f t="shared" si="2"/>
        <v>1</v>
      </c>
      <c r="AA32" s="10">
        <f t="shared" si="3"/>
        <v>0</v>
      </c>
      <c r="AB32" s="10">
        <f t="shared" si="4"/>
        <v>1</v>
      </c>
      <c r="AC32" s="10">
        <f t="shared" si="5"/>
        <v>0</v>
      </c>
      <c r="AD32" s="10">
        <f t="shared" si="6"/>
        <v>1</v>
      </c>
      <c r="AE32" s="10">
        <f t="shared" si="7"/>
        <v>0</v>
      </c>
    </row>
    <row r="33" spans="1:34" s="10" customFormat="1" ht="30" customHeight="1">
      <c r="A33" s="10">
        <v>1</v>
      </c>
      <c r="B33" s="17">
        <v>45541</v>
      </c>
      <c r="C33" s="21" t="s">
        <v>53</v>
      </c>
      <c r="D33" s="27">
        <v>3</v>
      </c>
      <c r="E33" s="14">
        <v>0</v>
      </c>
      <c r="F33" s="14">
        <v>0</v>
      </c>
      <c r="G33" s="28">
        <v>0</v>
      </c>
      <c r="H33" s="27">
        <v>0</v>
      </c>
      <c r="I33" s="14">
        <v>3</v>
      </c>
      <c r="J33" s="14">
        <v>0</v>
      </c>
      <c r="K33" s="28">
        <v>0</v>
      </c>
      <c r="L33" s="27">
        <v>0</v>
      </c>
      <c r="M33" s="14">
        <v>0</v>
      </c>
      <c r="N33" s="14">
        <v>0</v>
      </c>
      <c r="O33" s="28">
        <v>0</v>
      </c>
      <c r="P33" s="27">
        <v>0</v>
      </c>
      <c r="Q33" s="14">
        <v>0</v>
      </c>
      <c r="R33" s="14">
        <v>0</v>
      </c>
      <c r="S33" s="28">
        <v>0</v>
      </c>
      <c r="T33" s="27">
        <v>0</v>
      </c>
      <c r="U33" s="14">
        <v>0</v>
      </c>
      <c r="V33" s="14">
        <v>0</v>
      </c>
      <c r="W33" s="28"/>
      <c r="X33" s="34">
        <f t="shared" si="0"/>
        <v>6</v>
      </c>
      <c r="Y33" s="10">
        <f t="shared" si="1"/>
        <v>0</v>
      </c>
      <c r="Z33" s="10">
        <f t="shared" si="2"/>
        <v>0</v>
      </c>
      <c r="AA33" s="10">
        <f t="shared" si="3"/>
        <v>0</v>
      </c>
      <c r="AB33" s="10">
        <f t="shared" si="4"/>
        <v>2</v>
      </c>
      <c r="AC33" s="10">
        <f t="shared" si="5"/>
        <v>0</v>
      </c>
      <c r="AD33" s="10">
        <f t="shared" si="6"/>
        <v>0</v>
      </c>
      <c r="AE33" s="10">
        <f t="shared" si="7"/>
        <v>0</v>
      </c>
    </row>
    <row r="34" spans="1:34" s="10" customFormat="1" ht="30" customHeight="1">
      <c r="A34" s="10">
        <v>1</v>
      </c>
      <c r="B34" s="17">
        <v>45541</v>
      </c>
      <c r="C34" s="21" t="s">
        <v>54</v>
      </c>
      <c r="D34" s="27">
        <v>0</v>
      </c>
      <c r="E34" s="14">
        <v>0</v>
      </c>
      <c r="F34" s="14">
        <v>0</v>
      </c>
      <c r="G34" s="28">
        <v>0</v>
      </c>
      <c r="H34" s="27">
        <v>0</v>
      </c>
      <c r="I34" s="14">
        <v>3</v>
      </c>
      <c r="J34" s="14">
        <v>0</v>
      </c>
      <c r="K34" s="28">
        <v>0</v>
      </c>
      <c r="L34" s="27">
        <v>3</v>
      </c>
      <c r="M34" s="14">
        <v>0</v>
      </c>
      <c r="N34" s="14">
        <v>0</v>
      </c>
      <c r="O34" s="28">
        <v>0</v>
      </c>
      <c r="P34" s="27">
        <v>0</v>
      </c>
      <c r="Q34" s="14">
        <v>0</v>
      </c>
      <c r="R34" s="14">
        <v>0</v>
      </c>
      <c r="S34" s="28">
        <v>0</v>
      </c>
      <c r="T34" s="27">
        <v>0</v>
      </c>
      <c r="U34" s="14">
        <v>0</v>
      </c>
      <c r="V34" s="14">
        <v>0</v>
      </c>
      <c r="W34" s="28">
        <v>0</v>
      </c>
      <c r="X34" s="34">
        <f t="shared" si="0"/>
        <v>6</v>
      </c>
      <c r="Y34" s="10">
        <f t="shared" si="1"/>
        <v>0</v>
      </c>
      <c r="Z34" s="10">
        <f t="shared" si="2"/>
        <v>0</v>
      </c>
      <c r="AA34" s="10">
        <f t="shared" si="3"/>
        <v>0</v>
      </c>
      <c r="AB34" s="10">
        <f t="shared" si="4"/>
        <v>2</v>
      </c>
      <c r="AC34" s="10">
        <f t="shared" si="5"/>
        <v>0</v>
      </c>
      <c r="AD34" s="10">
        <f t="shared" si="6"/>
        <v>0</v>
      </c>
      <c r="AE34" s="10">
        <f t="shared" si="7"/>
        <v>0</v>
      </c>
    </row>
    <row r="35" spans="1:34" s="10" customFormat="1" ht="30" customHeight="1">
      <c r="A35" s="10">
        <v>1</v>
      </c>
      <c r="B35" s="17">
        <v>45539</v>
      </c>
      <c r="C35" s="21" t="s">
        <v>49</v>
      </c>
      <c r="D35" s="27">
        <v>0</v>
      </c>
      <c r="E35" s="14">
        <v>0</v>
      </c>
      <c r="F35" s="14">
        <v>0</v>
      </c>
      <c r="G35" s="28">
        <v>0</v>
      </c>
      <c r="H35" s="27">
        <v>3</v>
      </c>
      <c r="I35" s="14">
        <v>0</v>
      </c>
      <c r="J35" s="14">
        <v>1</v>
      </c>
      <c r="K35" s="28">
        <v>0</v>
      </c>
      <c r="L35" s="27">
        <v>0</v>
      </c>
      <c r="M35" s="14">
        <v>0</v>
      </c>
      <c r="N35" s="14">
        <v>0</v>
      </c>
      <c r="O35" s="28">
        <v>0</v>
      </c>
      <c r="P35" s="27">
        <v>0</v>
      </c>
      <c r="Q35" s="14">
        <v>0</v>
      </c>
      <c r="R35" s="14">
        <v>0</v>
      </c>
      <c r="S35" s="28">
        <v>0</v>
      </c>
      <c r="T35" s="27">
        <v>0</v>
      </c>
      <c r="U35" s="14">
        <v>0</v>
      </c>
      <c r="V35" s="14">
        <v>0</v>
      </c>
      <c r="W35" s="28">
        <v>0</v>
      </c>
      <c r="X35" s="34">
        <f t="shared" si="0"/>
        <v>4</v>
      </c>
      <c r="Y35" s="10">
        <f t="shared" si="1"/>
        <v>0</v>
      </c>
      <c r="Z35" s="10">
        <f t="shared" si="2"/>
        <v>0</v>
      </c>
      <c r="AA35" s="10">
        <f t="shared" si="3"/>
        <v>0</v>
      </c>
      <c r="AB35" s="10">
        <f t="shared" si="4"/>
        <v>1</v>
      </c>
      <c r="AC35" s="10">
        <f t="shared" si="5"/>
        <v>0</v>
      </c>
      <c r="AD35" s="10">
        <f t="shared" si="6"/>
        <v>1</v>
      </c>
      <c r="AE35" s="10">
        <f t="shared" si="7"/>
        <v>0</v>
      </c>
    </row>
    <row r="36" spans="1:34" s="10" customFormat="1" ht="30" customHeight="1">
      <c r="A36" s="10">
        <v>1</v>
      </c>
      <c r="B36" s="17">
        <v>45541</v>
      </c>
      <c r="C36" s="21" t="s">
        <v>56</v>
      </c>
      <c r="D36" s="27">
        <v>0</v>
      </c>
      <c r="E36" s="14">
        <v>0</v>
      </c>
      <c r="F36" s="14">
        <v>0</v>
      </c>
      <c r="G36" s="28">
        <v>0</v>
      </c>
      <c r="H36" s="27">
        <v>0</v>
      </c>
      <c r="I36" s="14">
        <v>0</v>
      </c>
      <c r="J36" s="14">
        <v>0</v>
      </c>
      <c r="K36" s="28">
        <v>0</v>
      </c>
      <c r="L36" s="27">
        <v>0</v>
      </c>
      <c r="M36" s="14">
        <v>0</v>
      </c>
      <c r="N36" s="14">
        <v>3</v>
      </c>
      <c r="O36" s="28">
        <v>1</v>
      </c>
      <c r="P36" s="27">
        <v>0</v>
      </c>
      <c r="Q36" s="14">
        <v>0</v>
      </c>
      <c r="R36" s="14">
        <v>0</v>
      </c>
      <c r="S36" s="28">
        <v>0</v>
      </c>
      <c r="T36" s="27">
        <v>0</v>
      </c>
      <c r="U36" s="14">
        <v>0</v>
      </c>
      <c r="V36" s="14">
        <v>0</v>
      </c>
      <c r="W36" s="28">
        <v>0</v>
      </c>
      <c r="X36" s="34">
        <f t="shared" si="0"/>
        <v>4</v>
      </c>
      <c r="Y36" s="10">
        <f t="shared" si="1"/>
        <v>0</v>
      </c>
      <c r="Z36" s="10">
        <f t="shared" si="2"/>
        <v>0</v>
      </c>
      <c r="AA36" s="10">
        <f t="shared" si="3"/>
        <v>0</v>
      </c>
      <c r="AB36" s="10">
        <f t="shared" si="4"/>
        <v>1</v>
      </c>
      <c r="AC36" s="10">
        <f t="shared" si="5"/>
        <v>0</v>
      </c>
      <c r="AD36" s="10">
        <f t="shared" si="6"/>
        <v>1</v>
      </c>
      <c r="AE36" s="10">
        <f t="shared" si="7"/>
        <v>0</v>
      </c>
    </row>
    <row r="37" spans="1:34" s="10" customFormat="1" ht="30" customHeight="1">
      <c r="A37" s="10">
        <v>1</v>
      </c>
      <c r="B37" s="17">
        <v>45541</v>
      </c>
      <c r="C37" s="21" t="s">
        <v>57</v>
      </c>
      <c r="D37" s="27">
        <v>0</v>
      </c>
      <c r="E37" s="14">
        <v>0</v>
      </c>
      <c r="F37" s="14">
        <v>0</v>
      </c>
      <c r="G37" s="28">
        <v>0</v>
      </c>
      <c r="H37" s="27">
        <v>0</v>
      </c>
      <c r="I37" s="14">
        <v>0</v>
      </c>
      <c r="J37" s="14">
        <v>0</v>
      </c>
      <c r="K37" s="28">
        <v>0</v>
      </c>
      <c r="L37" s="27">
        <v>0</v>
      </c>
      <c r="M37" s="14">
        <v>0</v>
      </c>
      <c r="N37" s="14">
        <v>1</v>
      </c>
      <c r="O37" s="28">
        <v>3</v>
      </c>
      <c r="P37" s="27">
        <v>0</v>
      </c>
      <c r="Q37" s="14">
        <v>0</v>
      </c>
      <c r="R37" s="14">
        <v>0</v>
      </c>
      <c r="S37" s="28">
        <v>0</v>
      </c>
      <c r="T37" s="27">
        <v>0</v>
      </c>
      <c r="U37" s="14">
        <v>0</v>
      </c>
      <c r="V37" s="14">
        <v>0</v>
      </c>
      <c r="W37" s="28">
        <v>0</v>
      </c>
      <c r="X37" s="34">
        <f t="shared" si="0"/>
        <v>4</v>
      </c>
      <c r="Y37" s="10">
        <f t="shared" si="1"/>
        <v>0</v>
      </c>
      <c r="Z37" s="10">
        <f t="shared" si="2"/>
        <v>0</v>
      </c>
      <c r="AA37" s="10">
        <f t="shared" si="3"/>
        <v>0</v>
      </c>
      <c r="AB37" s="10">
        <f t="shared" si="4"/>
        <v>1</v>
      </c>
      <c r="AC37" s="10">
        <f t="shared" si="5"/>
        <v>0</v>
      </c>
      <c r="AD37" s="10">
        <f t="shared" si="6"/>
        <v>1</v>
      </c>
      <c r="AE37" s="10">
        <f t="shared" si="7"/>
        <v>0</v>
      </c>
    </row>
    <row r="38" spans="1:34" s="10" customFormat="1" ht="30" customHeight="1">
      <c r="A38" s="10">
        <v>1</v>
      </c>
      <c r="B38" s="17">
        <v>45537</v>
      </c>
      <c r="C38" s="21" t="s">
        <v>38</v>
      </c>
      <c r="D38" s="27">
        <v>1</v>
      </c>
      <c r="E38" s="14">
        <v>0</v>
      </c>
      <c r="F38" s="14">
        <v>0</v>
      </c>
      <c r="G38" s="28">
        <v>0</v>
      </c>
      <c r="H38" s="27">
        <v>0</v>
      </c>
      <c r="I38" s="14">
        <v>0</v>
      </c>
      <c r="J38" s="14">
        <v>0</v>
      </c>
      <c r="K38" s="28">
        <v>1</v>
      </c>
      <c r="L38" s="27">
        <v>0</v>
      </c>
      <c r="M38" s="14">
        <v>0</v>
      </c>
      <c r="N38" s="14">
        <v>0</v>
      </c>
      <c r="O38" s="28">
        <v>0</v>
      </c>
      <c r="P38" s="27">
        <v>0</v>
      </c>
      <c r="Q38" s="14">
        <v>0</v>
      </c>
      <c r="R38" s="14">
        <v>0</v>
      </c>
      <c r="S38" s="28">
        <v>0</v>
      </c>
      <c r="T38" s="27">
        <v>0</v>
      </c>
      <c r="U38" s="14">
        <v>0</v>
      </c>
      <c r="V38" s="14">
        <v>0</v>
      </c>
      <c r="W38" s="28">
        <v>0</v>
      </c>
      <c r="X38" s="34">
        <f t="shared" si="0"/>
        <v>2</v>
      </c>
      <c r="Y38" s="10">
        <f t="shared" si="1"/>
        <v>0</v>
      </c>
      <c r="Z38" s="10">
        <f t="shared" si="2"/>
        <v>0</v>
      </c>
      <c r="AA38" s="10">
        <f t="shared" si="3"/>
        <v>0</v>
      </c>
      <c r="AB38" s="10">
        <f t="shared" si="4"/>
        <v>0</v>
      </c>
      <c r="AC38" s="10">
        <f t="shared" si="5"/>
        <v>0</v>
      </c>
      <c r="AD38" s="10">
        <f t="shared" si="6"/>
        <v>2</v>
      </c>
      <c r="AE38" s="10">
        <f t="shared" si="7"/>
        <v>0</v>
      </c>
      <c r="AF38" s="11"/>
      <c r="AH38" s="12"/>
    </row>
    <row r="39" spans="1:34" s="10" customFormat="1" ht="30" customHeight="1">
      <c r="A39" s="10">
        <v>1</v>
      </c>
      <c r="B39" s="17">
        <v>45537</v>
      </c>
      <c r="C39" s="21" t="s">
        <v>41</v>
      </c>
      <c r="D39" s="27">
        <v>1</v>
      </c>
      <c r="E39" s="14">
        <v>0</v>
      </c>
      <c r="F39" s="14">
        <v>0</v>
      </c>
      <c r="G39" s="28">
        <v>0</v>
      </c>
      <c r="H39" s="27">
        <v>1</v>
      </c>
      <c r="I39" s="14">
        <v>0</v>
      </c>
      <c r="J39" s="14">
        <v>0</v>
      </c>
      <c r="K39" s="28">
        <v>0</v>
      </c>
      <c r="L39" s="27">
        <v>0</v>
      </c>
      <c r="M39" s="14">
        <v>0</v>
      </c>
      <c r="N39" s="14">
        <v>0</v>
      </c>
      <c r="O39" s="28">
        <v>0</v>
      </c>
      <c r="P39" s="27">
        <v>0</v>
      </c>
      <c r="Q39" s="14">
        <v>0</v>
      </c>
      <c r="R39" s="14">
        <v>0</v>
      </c>
      <c r="S39" s="28">
        <v>0</v>
      </c>
      <c r="T39" s="27">
        <v>0</v>
      </c>
      <c r="U39" s="14">
        <v>0</v>
      </c>
      <c r="V39" s="14">
        <v>0</v>
      </c>
      <c r="W39" s="28">
        <v>0</v>
      </c>
      <c r="X39" s="34">
        <f t="shared" si="0"/>
        <v>2</v>
      </c>
      <c r="Y39" s="12">
        <f t="shared" si="1"/>
        <v>0</v>
      </c>
      <c r="Z39" s="12">
        <f t="shared" si="2"/>
        <v>0</v>
      </c>
      <c r="AA39" s="12">
        <f t="shared" si="3"/>
        <v>0</v>
      </c>
      <c r="AB39" s="12">
        <f t="shared" si="4"/>
        <v>0</v>
      </c>
      <c r="AC39" s="12">
        <f t="shared" si="5"/>
        <v>0</v>
      </c>
      <c r="AD39" s="12">
        <f t="shared" si="6"/>
        <v>2</v>
      </c>
      <c r="AE39" s="12">
        <f t="shared" si="7"/>
        <v>0</v>
      </c>
      <c r="AF39" s="13"/>
      <c r="AG39" s="12"/>
    </row>
    <row r="40" spans="1:34" s="10" customFormat="1" ht="30" customHeight="1">
      <c r="A40" s="10">
        <v>1</v>
      </c>
      <c r="B40" s="17">
        <v>45539</v>
      </c>
      <c r="C40" s="21" t="s">
        <v>50</v>
      </c>
      <c r="D40" s="27">
        <v>0</v>
      </c>
      <c r="E40" s="14">
        <v>0</v>
      </c>
      <c r="F40" s="14">
        <v>0</v>
      </c>
      <c r="G40" s="28">
        <v>0</v>
      </c>
      <c r="H40" s="27">
        <v>0</v>
      </c>
      <c r="I40" s="14">
        <v>0</v>
      </c>
      <c r="J40" s="14">
        <v>0</v>
      </c>
      <c r="K40" s="28">
        <v>0</v>
      </c>
      <c r="L40" s="27">
        <v>0</v>
      </c>
      <c r="M40" s="14">
        <v>0</v>
      </c>
      <c r="N40" s="14">
        <v>0</v>
      </c>
      <c r="O40" s="28">
        <v>0</v>
      </c>
      <c r="P40" s="27">
        <v>0</v>
      </c>
      <c r="Q40" s="14">
        <v>0</v>
      </c>
      <c r="R40" s="14">
        <v>0</v>
      </c>
      <c r="S40" s="28">
        <v>0</v>
      </c>
      <c r="T40" s="27">
        <v>0</v>
      </c>
      <c r="U40" s="14">
        <v>0</v>
      </c>
      <c r="V40" s="14">
        <v>0</v>
      </c>
      <c r="W40" s="28">
        <v>0</v>
      </c>
      <c r="X40" s="34">
        <f t="shared" si="0"/>
        <v>0</v>
      </c>
      <c r="Y40" s="10">
        <f t="shared" si="1"/>
        <v>0</v>
      </c>
      <c r="Z40" s="10">
        <f t="shared" si="2"/>
        <v>0</v>
      </c>
      <c r="AA40" s="10">
        <f t="shared" si="3"/>
        <v>0</v>
      </c>
      <c r="AB40" s="10">
        <f t="shared" si="4"/>
        <v>0</v>
      </c>
      <c r="AC40" s="10">
        <f t="shared" si="5"/>
        <v>0</v>
      </c>
      <c r="AD40" s="10">
        <f t="shared" si="6"/>
        <v>0</v>
      </c>
      <c r="AE40" s="10">
        <f t="shared" si="7"/>
        <v>0</v>
      </c>
    </row>
    <row r="41" spans="1:34" s="10" customFormat="1" ht="30" customHeight="1">
      <c r="A41" s="10">
        <f>SUM(A15:A40)</f>
        <v>26</v>
      </c>
      <c r="B41" s="18"/>
      <c r="C41" s="21"/>
      <c r="D41" s="27"/>
      <c r="E41" s="14"/>
      <c r="F41" s="14"/>
      <c r="G41" s="28"/>
      <c r="H41" s="27"/>
      <c r="I41" s="14"/>
      <c r="J41" s="14"/>
      <c r="K41" s="28"/>
      <c r="L41" s="27"/>
      <c r="M41" s="14"/>
      <c r="N41" s="14"/>
      <c r="O41" s="28"/>
      <c r="P41" s="27"/>
      <c r="Q41" s="14"/>
      <c r="R41" s="14"/>
      <c r="S41" s="28"/>
      <c r="T41" s="27"/>
      <c r="U41" s="14"/>
      <c r="V41" s="14"/>
      <c r="W41" s="28"/>
      <c r="X41" s="34"/>
    </row>
    <row r="42" spans="1:34" s="10" customFormat="1" ht="30" customHeight="1">
      <c r="B42" s="18"/>
      <c r="C42" s="21"/>
      <c r="D42" s="27"/>
      <c r="E42" s="14"/>
      <c r="F42" s="14"/>
      <c r="G42" s="28"/>
      <c r="H42" s="27"/>
      <c r="I42" s="14"/>
      <c r="J42" s="14"/>
      <c r="K42" s="28"/>
      <c r="L42" s="27"/>
      <c r="M42" s="14"/>
      <c r="N42" s="14"/>
      <c r="O42" s="28"/>
      <c r="P42" s="27"/>
      <c r="Q42" s="14"/>
      <c r="R42" s="14"/>
      <c r="S42" s="28"/>
      <c r="T42" s="27"/>
      <c r="U42" s="14"/>
      <c r="V42" s="14"/>
      <c r="W42" s="28"/>
      <c r="X42" s="34"/>
    </row>
    <row r="43" spans="1:34" s="10" customFormat="1" ht="30" customHeight="1">
      <c r="B43" s="18"/>
      <c r="C43" s="21"/>
      <c r="D43" s="27"/>
      <c r="E43" s="14"/>
      <c r="F43" s="14"/>
      <c r="G43" s="28"/>
      <c r="H43" s="27"/>
      <c r="I43" s="14"/>
      <c r="J43" s="14"/>
      <c r="K43" s="28"/>
      <c r="L43" s="27"/>
      <c r="M43" s="14"/>
      <c r="N43" s="14"/>
      <c r="O43" s="28"/>
      <c r="P43" s="27"/>
      <c r="Q43" s="14"/>
      <c r="R43" s="14"/>
      <c r="S43" s="28"/>
      <c r="T43" s="27"/>
      <c r="U43" s="14"/>
      <c r="V43" s="14"/>
      <c r="W43" s="28"/>
      <c r="X43" s="34"/>
    </row>
    <row r="44" spans="1:34" s="10" customFormat="1" ht="30" customHeight="1">
      <c r="B44" s="18"/>
      <c r="C44" s="21"/>
      <c r="D44" s="27"/>
      <c r="E44" s="14"/>
      <c r="F44" s="14"/>
      <c r="G44" s="28"/>
      <c r="H44" s="27"/>
      <c r="I44" s="14"/>
      <c r="J44" s="14"/>
      <c r="K44" s="28"/>
      <c r="L44" s="27"/>
      <c r="M44" s="14"/>
      <c r="N44" s="14"/>
      <c r="O44" s="28"/>
      <c r="P44" s="27"/>
      <c r="Q44" s="14"/>
      <c r="R44" s="14"/>
      <c r="S44" s="28"/>
      <c r="T44" s="27"/>
      <c r="U44" s="14"/>
      <c r="V44" s="14"/>
      <c r="W44" s="28"/>
      <c r="X44" s="34"/>
    </row>
    <row r="45" spans="1:34" s="10" customFormat="1" ht="30" customHeight="1">
      <c r="B45" s="18"/>
      <c r="C45" s="21"/>
      <c r="D45" s="27"/>
      <c r="E45" s="14"/>
      <c r="F45" s="14"/>
      <c r="G45" s="28"/>
      <c r="H45" s="27"/>
      <c r="I45" s="14"/>
      <c r="J45" s="14"/>
      <c r="K45" s="28"/>
      <c r="L45" s="27"/>
      <c r="M45" s="14"/>
      <c r="N45" s="14"/>
      <c r="O45" s="28"/>
      <c r="P45" s="27"/>
      <c r="Q45" s="14"/>
      <c r="R45" s="14"/>
      <c r="S45" s="28"/>
      <c r="T45" s="27"/>
      <c r="U45" s="14"/>
      <c r="V45" s="14"/>
      <c r="W45" s="28"/>
      <c r="X45" s="34"/>
    </row>
    <row r="46" spans="1:34" s="10" customFormat="1" ht="30" customHeight="1">
      <c r="B46" s="18"/>
      <c r="C46" s="21"/>
      <c r="D46" s="27"/>
      <c r="E46" s="14"/>
      <c r="F46" s="14"/>
      <c r="G46" s="28"/>
      <c r="H46" s="27"/>
      <c r="I46" s="14"/>
      <c r="J46" s="14"/>
      <c r="K46" s="28"/>
      <c r="L46" s="27"/>
      <c r="M46" s="14"/>
      <c r="N46" s="14"/>
      <c r="O46" s="28"/>
      <c r="P46" s="27"/>
      <c r="Q46" s="14"/>
      <c r="R46" s="14"/>
      <c r="S46" s="28"/>
      <c r="T46" s="27"/>
      <c r="U46" s="14"/>
      <c r="V46" s="14"/>
      <c r="W46" s="28"/>
      <c r="X46" s="34"/>
    </row>
    <row r="47" spans="1:34" s="10" customFormat="1" ht="30" customHeight="1">
      <c r="B47" s="18"/>
      <c r="C47" s="21"/>
      <c r="D47" s="27"/>
      <c r="E47" s="14"/>
      <c r="F47" s="14"/>
      <c r="G47" s="28"/>
      <c r="H47" s="27"/>
      <c r="I47" s="14"/>
      <c r="J47" s="14"/>
      <c r="K47" s="28"/>
      <c r="L47" s="27"/>
      <c r="M47" s="14"/>
      <c r="N47" s="14"/>
      <c r="O47" s="28"/>
      <c r="P47" s="27"/>
      <c r="Q47" s="14"/>
      <c r="R47" s="14"/>
      <c r="S47" s="28"/>
      <c r="T47" s="27"/>
      <c r="U47" s="14"/>
      <c r="V47" s="14"/>
      <c r="W47" s="28"/>
      <c r="X47" s="34"/>
    </row>
    <row r="48" spans="1:34" s="10" customFormat="1" ht="30" customHeight="1">
      <c r="B48" s="18"/>
      <c r="C48" s="21"/>
      <c r="D48" s="27"/>
      <c r="E48" s="14"/>
      <c r="F48" s="14"/>
      <c r="G48" s="28"/>
      <c r="H48" s="27"/>
      <c r="I48" s="14"/>
      <c r="J48" s="14"/>
      <c r="K48" s="28"/>
      <c r="L48" s="27"/>
      <c r="M48" s="14"/>
      <c r="N48" s="14"/>
      <c r="O48" s="28"/>
      <c r="P48" s="27"/>
      <c r="Q48" s="14"/>
      <c r="R48" s="14"/>
      <c r="S48" s="28"/>
      <c r="T48" s="27"/>
      <c r="U48" s="14"/>
      <c r="V48" s="14"/>
      <c r="W48" s="28"/>
      <c r="X48" s="34"/>
    </row>
    <row r="49" spans="2:31" s="10" customFormat="1" ht="30" customHeight="1">
      <c r="B49" s="18"/>
      <c r="C49" s="21"/>
      <c r="D49" s="27"/>
      <c r="E49" s="14"/>
      <c r="F49" s="14"/>
      <c r="G49" s="28"/>
      <c r="H49" s="27"/>
      <c r="I49" s="14"/>
      <c r="J49" s="14"/>
      <c r="K49" s="28"/>
      <c r="L49" s="27"/>
      <c r="M49" s="14"/>
      <c r="N49" s="14"/>
      <c r="O49" s="28"/>
      <c r="P49" s="27"/>
      <c r="Q49" s="14"/>
      <c r="R49" s="14"/>
      <c r="S49" s="28"/>
      <c r="T49" s="27"/>
      <c r="U49" s="14"/>
      <c r="V49" s="14"/>
      <c r="W49" s="28"/>
      <c r="X49" s="34"/>
    </row>
    <row r="50" spans="2:31" s="10" customFormat="1" ht="30" customHeight="1">
      <c r="B50" s="18"/>
      <c r="C50" s="21"/>
      <c r="D50" s="27"/>
      <c r="E50" s="14"/>
      <c r="F50" s="14"/>
      <c r="G50" s="28"/>
      <c r="H50" s="27"/>
      <c r="I50" s="14"/>
      <c r="J50" s="14"/>
      <c r="K50" s="28"/>
      <c r="L50" s="27"/>
      <c r="M50" s="14"/>
      <c r="N50" s="14"/>
      <c r="O50" s="28"/>
      <c r="P50" s="27"/>
      <c r="Q50" s="14"/>
      <c r="R50" s="14"/>
      <c r="S50" s="28"/>
      <c r="T50" s="27"/>
      <c r="U50" s="14"/>
      <c r="V50" s="14"/>
      <c r="W50" s="28"/>
      <c r="X50" s="34"/>
    </row>
    <row r="51" spans="2:31" s="10" customFormat="1" ht="30" customHeight="1">
      <c r="B51" s="18"/>
      <c r="C51" s="21"/>
      <c r="D51" s="27"/>
      <c r="E51" s="14"/>
      <c r="F51" s="14"/>
      <c r="G51" s="28"/>
      <c r="H51" s="27"/>
      <c r="I51" s="14"/>
      <c r="J51" s="14"/>
      <c r="K51" s="28"/>
      <c r="L51" s="27"/>
      <c r="M51" s="14"/>
      <c r="N51" s="14"/>
      <c r="O51" s="28"/>
      <c r="P51" s="27"/>
      <c r="Q51" s="14"/>
      <c r="R51" s="14"/>
      <c r="S51" s="28"/>
      <c r="T51" s="27"/>
      <c r="U51" s="14"/>
      <c r="V51" s="14"/>
      <c r="W51" s="28"/>
      <c r="X51" s="34"/>
    </row>
    <row r="52" spans="2:31" s="10" customFormat="1" ht="30" customHeight="1">
      <c r="B52" s="18"/>
      <c r="C52" s="21"/>
      <c r="D52" s="27"/>
      <c r="E52" s="14"/>
      <c r="F52" s="14"/>
      <c r="G52" s="28"/>
      <c r="H52" s="27"/>
      <c r="I52" s="14"/>
      <c r="J52" s="14"/>
      <c r="K52" s="28"/>
      <c r="L52" s="27"/>
      <c r="M52" s="14"/>
      <c r="N52" s="14"/>
      <c r="O52" s="28"/>
      <c r="P52" s="27"/>
      <c r="Q52" s="14"/>
      <c r="R52" s="14"/>
      <c r="S52" s="28"/>
      <c r="T52" s="27"/>
      <c r="U52" s="14"/>
      <c r="V52" s="14"/>
      <c r="W52" s="28"/>
      <c r="X52" s="34"/>
    </row>
    <row r="53" spans="2:31" s="10" customFormat="1" ht="30" customHeight="1">
      <c r="B53" s="18"/>
      <c r="C53" s="21"/>
      <c r="D53" s="27"/>
      <c r="E53" s="14"/>
      <c r="F53" s="14"/>
      <c r="G53" s="28"/>
      <c r="H53" s="27"/>
      <c r="I53" s="14"/>
      <c r="J53" s="14"/>
      <c r="K53" s="28"/>
      <c r="L53" s="27"/>
      <c r="M53" s="14"/>
      <c r="N53" s="14"/>
      <c r="O53" s="28"/>
      <c r="P53" s="27"/>
      <c r="Q53" s="14"/>
      <c r="R53" s="14"/>
      <c r="S53" s="28"/>
      <c r="T53" s="27"/>
      <c r="U53" s="14"/>
      <c r="V53" s="14"/>
      <c r="W53" s="28"/>
      <c r="X53" s="34"/>
    </row>
    <row r="54" spans="2:31" s="10" customFormat="1" ht="30" customHeight="1">
      <c r="B54" s="18"/>
      <c r="C54" s="21"/>
      <c r="D54" s="27"/>
      <c r="E54" s="14"/>
      <c r="F54" s="14"/>
      <c r="G54" s="28"/>
      <c r="H54" s="27"/>
      <c r="I54" s="14"/>
      <c r="J54" s="14"/>
      <c r="K54" s="28"/>
      <c r="L54" s="27"/>
      <c r="M54" s="14"/>
      <c r="N54" s="14"/>
      <c r="O54" s="28"/>
      <c r="P54" s="27"/>
      <c r="Q54" s="14"/>
      <c r="R54" s="14"/>
      <c r="S54" s="28"/>
      <c r="T54" s="27"/>
      <c r="U54" s="14"/>
      <c r="V54" s="14"/>
      <c r="W54" s="28"/>
      <c r="X54" s="34"/>
    </row>
    <row r="55" spans="2:31" s="10" customFormat="1" ht="30" customHeight="1">
      <c r="B55" s="18"/>
      <c r="C55" s="21"/>
      <c r="D55" s="27"/>
      <c r="E55" s="14"/>
      <c r="F55" s="14"/>
      <c r="G55" s="28"/>
      <c r="H55" s="27"/>
      <c r="I55" s="14"/>
      <c r="J55" s="14"/>
      <c r="K55" s="28"/>
      <c r="L55" s="27"/>
      <c r="M55" s="14"/>
      <c r="N55" s="14"/>
      <c r="O55" s="28"/>
      <c r="P55" s="27"/>
      <c r="Q55" s="14"/>
      <c r="R55" s="14"/>
      <c r="S55" s="28"/>
      <c r="T55" s="27"/>
      <c r="U55" s="14"/>
      <c r="V55" s="14"/>
      <c r="W55" s="28"/>
      <c r="X55" s="34"/>
    </row>
    <row r="56" spans="2:31" s="10" customFormat="1" ht="30" customHeight="1" thickBot="1">
      <c r="B56" s="19"/>
      <c r="C56" s="22"/>
      <c r="D56" s="29"/>
      <c r="E56" s="30"/>
      <c r="F56" s="30"/>
      <c r="G56" s="31"/>
      <c r="H56" s="29"/>
      <c r="I56" s="30"/>
      <c r="J56" s="32"/>
      <c r="K56" s="31"/>
      <c r="L56" s="29"/>
      <c r="M56" s="30"/>
      <c r="N56" s="30"/>
      <c r="O56" s="31"/>
      <c r="P56" s="29"/>
      <c r="Q56" s="30"/>
      <c r="R56" s="30"/>
      <c r="S56" s="31"/>
      <c r="T56" s="29"/>
      <c r="U56" s="30"/>
      <c r="V56" s="30"/>
      <c r="W56" s="31"/>
      <c r="X56" s="35"/>
      <c r="Y56" s="10">
        <f t="shared" ref="Y56" si="8">COUNTIF(D56:W56,"&gt;5")</f>
        <v>0</v>
      </c>
      <c r="Z56" s="10">
        <f t="shared" ref="Z56" si="9">COUNTIF(D56:W56,"=5")</f>
        <v>0</v>
      </c>
      <c r="AA56" s="10">
        <f t="shared" ref="AA56" si="10">COUNTIF(D56:W56,"=4")</f>
        <v>0</v>
      </c>
      <c r="AB56" s="10">
        <f t="shared" ref="AB56" si="11">COUNTIF(D56:W56,"=3")</f>
        <v>0</v>
      </c>
      <c r="AC56" s="10">
        <f t="shared" ref="AC56" si="12">COUNTIF(D56:W56,"=2")</f>
        <v>0</v>
      </c>
      <c r="AD56" s="10">
        <f t="shared" ref="AD56" si="13">COUNTIF(D56:W56,"=1")</f>
        <v>0</v>
      </c>
      <c r="AE56" s="10">
        <f t="shared" ref="AE56" si="14">IF(AND(AA56=0,AC56=0,Y56=0),0,1)</f>
        <v>0</v>
      </c>
    </row>
    <row r="57" spans="2:31" s="10" customFormat="1"/>
  </sheetData>
  <sheetProtection selectLockedCells="1" selectUnlockedCells="1"/>
  <sortState ref="B15:AH40">
    <sortCondition descending="1" ref="X15:X40"/>
  </sortState>
  <mergeCells count="43">
    <mergeCell ref="C1:X1"/>
    <mergeCell ref="D2:G8"/>
    <mergeCell ref="H2:K8"/>
    <mergeCell ref="L2:O8"/>
    <mergeCell ref="P2:S8"/>
    <mergeCell ref="T2:W8"/>
    <mergeCell ref="X2:AF2"/>
    <mergeCell ref="X3:AF3"/>
    <mergeCell ref="B3:C4"/>
    <mergeCell ref="B6:C7"/>
    <mergeCell ref="B5:C5"/>
    <mergeCell ref="B8:C8"/>
    <mergeCell ref="D9:G9"/>
    <mergeCell ref="L9:O9"/>
    <mergeCell ref="P9:S9"/>
    <mergeCell ref="T9:W9"/>
    <mergeCell ref="D11:G11"/>
    <mergeCell ref="H11:K11"/>
    <mergeCell ref="L11:O11"/>
    <mergeCell ref="P11:S11"/>
    <mergeCell ref="T11:W11"/>
    <mergeCell ref="H9:K9"/>
    <mergeCell ref="D10:G10"/>
    <mergeCell ref="H10:K10"/>
    <mergeCell ref="L10:O10"/>
    <mergeCell ref="P10:S10"/>
    <mergeCell ref="T10:W10"/>
    <mergeCell ref="B9:C11"/>
    <mergeCell ref="AC13:AC14"/>
    <mergeCell ref="AD13:AD14"/>
    <mergeCell ref="AE13:AE14"/>
    <mergeCell ref="AA13:AA14"/>
    <mergeCell ref="AB13:AB14"/>
    <mergeCell ref="T13:W13"/>
    <mergeCell ref="X13:X14"/>
    <mergeCell ref="Y13:Y14"/>
    <mergeCell ref="Z13:Z14"/>
    <mergeCell ref="B13:B14"/>
    <mergeCell ref="C13:C14"/>
    <mergeCell ref="D13:G13"/>
    <mergeCell ref="H13:K13"/>
    <mergeCell ref="L13:O13"/>
    <mergeCell ref="P13:S13"/>
  </mergeCells>
  <conditionalFormatting sqref="X15">
    <cfRule type="expression" dxfId="5" priority="12" stopIfTrue="1">
      <formula>IF(#REF!=1,TRUE,FALSE)</formula>
    </cfRule>
  </conditionalFormatting>
  <conditionalFormatting sqref="X16:X17">
    <cfRule type="expression" dxfId="4" priority="11" stopIfTrue="1">
      <formula>IF(#REF!=1,TRUE,FALSE)</formula>
    </cfRule>
  </conditionalFormatting>
  <conditionalFormatting sqref="X17:X20">
    <cfRule type="expression" dxfId="3" priority="10" stopIfTrue="1">
      <formula>IF(#REF!=1,TRUE,FALSE)</formula>
    </cfRule>
  </conditionalFormatting>
  <conditionalFormatting sqref="X19:X20">
    <cfRule type="expression" dxfId="2" priority="9" stopIfTrue="1">
      <formula>IF(#REF!=1,TRUE,FALSE)</formula>
    </cfRule>
  </conditionalFormatting>
  <conditionalFormatting sqref="X20:X21">
    <cfRule type="expression" dxfId="1" priority="7" stopIfTrue="1">
      <formula>IF(#REF!=1,TRUE,FALSE)</formula>
    </cfRule>
  </conditionalFormatting>
  <conditionalFormatting sqref="X22:X56">
    <cfRule type="expression" dxfId="0" priority="6" stopIfTrue="1">
      <formula>IF(#REF!=1,TRUE,FALSE)</formula>
    </cfRule>
  </conditionalFormatting>
  <printOptions horizontalCentered="1"/>
  <pageMargins left="0" right="0" top="0.39370078740157483" bottom="0" header="0.11811023622047245" footer="0.51181102362204722"/>
  <pageSetup paperSize="9" firstPageNumber="0" orientation="landscape" horizontalDpi="4294967293" verticalDpi="4294967293" r:id="rId1"/>
  <headerFooter alignWithMargins="0">
    <oddHeader>&amp;L&amp;D&amp;R&amp;P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Feuille Tir</vt:lpstr>
      <vt:lpstr>'Feuille Tir'!Excel_BuiltIn__FilterDatabase</vt:lpstr>
      <vt:lpstr>'Feuille Tir'!Impression_des_titres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CD57</dc:creator>
  <cp:lastModifiedBy>Lapiche</cp:lastModifiedBy>
  <cp:revision>2</cp:revision>
  <cp:lastPrinted>2024-09-04T19:10:22Z</cp:lastPrinted>
  <dcterms:created xsi:type="dcterms:W3CDTF">2007-08-18T08:20:47Z</dcterms:created>
  <dcterms:modified xsi:type="dcterms:W3CDTF">2024-09-16T12:10:27Z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-260863737</vt:i4>
  </property>
  <property fmtid="{D5CDD505-2E9C-101B-9397-08002B2CF9AE}" pid="3" name="_AuthorEmail">
    <vt:lpwstr>joseph.cantarelli@petanque.fr</vt:lpwstr>
  </property>
  <property fmtid="{D5CDD505-2E9C-101B-9397-08002B2CF9AE}" pid="4" name="_AuthorEmailDisplayName">
    <vt:lpwstr>JO Cantarelli</vt:lpwstr>
  </property>
  <property fmtid="{D5CDD505-2E9C-101B-9397-08002B2CF9AE}" pid="5" name="_EmailSubject">
    <vt:lpwstr>Règlements CNC 2015 - FEMININ</vt:lpwstr>
  </property>
  <property fmtid="{D5CDD505-2E9C-101B-9397-08002B2CF9AE}" pid="6" name="_NewReviewCycle">
    <vt:lpwstr/>
  </property>
  <property fmtid="{D5CDD505-2E9C-101B-9397-08002B2CF9AE}" pid="7" name="_PreviousAdHocReviewCycleID">
    <vt:i4>-1188479943</vt:i4>
  </property>
  <property fmtid="{D5CDD505-2E9C-101B-9397-08002B2CF9AE}" pid="8" name="_ReviewingToolsShownOnce">
    <vt:lpwstr/>
  </property>
</Properties>
</file>